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defaultThemeVersion="124226"/>
  <mc:AlternateContent xmlns:mc="http://schemas.openxmlformats.org/markup-compatibility/2006">
    <mc:Choice Requires="x15">
      <x15ac:absPath xmlns:x15ac="http://schemas.microsoft.com/office/spreadsheetml/2010/11/ac" url="C:\Users\echidiac\Downloads\"/>
    </mc:Choice>
  </mc:AlternateContent>
  <xr:revisionPtr revIDLastSave="0" documentId="13_ncr:1_{99C4BFC2-8F9F-412C-8CF4-A4EB1A1789AE}" xr6:coauthVersionLast="36" xr6:coauthVersionMax="36" xr10:uidLastSave="{00000000-0000-0000-0000-000000000000}"/>
  <bookViews>
    <workbookView xWindow="0" yWindow="0" windowWidth="20490" windowHeight="7545" firstSheet="4" activeTab="7" xr2:uid="{00000000-000D-0000-FFFF-FFFF00000000}"/>
  </bookViews>
  <sheets>
    <sheet name="INTRODUCTION" sheetId="7" r:id="rId1"/>
    <sheet name="GUIDE D'UTILISATION" sheetId="8" r:id="rId2"/>
    <sheet name="Renseignements généraux" sheetId="11" r:id="rId3"/>
    <sheet name="1- Axe Stratégie et Gouvernance" sheetId="1" r:id="rId4"/>
    <sheet name="2 - Axe Formation" sheetId="2" r:id="rId5"/>
    <sheet name="3 - Axe Recherche" sheetId="3" r:id="rId6"/>
    <sheet name="4 -Axe Gestion Environnementale" sheetId="4" r:id="rId7"/>
    <sheet name="5 - Axe Pol soc. et Ancr terr." sheetId="5" r:id="rId8"/>
    <sheet name="Synthèse établissement" sheetId="9" r:id="rId9"/>
    <sheet name="Infographie" sheetId="13" r:id="rId10"/>
    <sheet name="Bonnes pratiques" sheetId="10" r:id="rId11"/>
    <sheet name="Documents-indicateurs communs" sheetId="12" r:id="rId12"/>
    <sheet name="GLOSSAIRE" sheetId="6" r:id="rId13"/>
  </sheets>
  <definedNames>
    <definedName name="__xlnm.Print_Area_1">'5 - Axe Pol soc. et Ancr terr.'!$A$1:$N$20</definedName>
    <definedName name="__xlnm.Print_Titles_1">'5 - Axe Pol soc. et Ancr terr.'!$A$1:$O$3</definedName>
    <definedName name="_1Axe_gestion_environnementale">'4 -Axe Gestion Environnementale'!$A$1:$N$25</definedName>
    <definedName name="_1Axe_Pol_Soc._et_Eng_Soc.">'5 - Axe Pol soc. et Ancr terr.'!$A$1:$L$20</definedName>
    <definedName name="_xlnm._FilterDatabase">'1- Axe Stratégie et Gouvernance'!$A$1:$A$13</definedName>
    <definedName name="id.b3967d29a1e1" localSheetId="1">'GUIDE D''UTILISATION'!$A$1</definedName>
    <definedName name="_xlnm.Print_Titles" localSheetId="3">'1- Axe Stratégie et Gouvernance'!$1:$3</definedName>
    <definedName name="_xlnm.Print_Titles" localSheetId="4">'2 - Axe Formation'!$1:$3</definedName>
    <definedName name="_xlnm.Print_Titles" localSheetId="5">'3 - Axe Recherche'!$1:$3</definedName>
    <definedName name="_xlnm.Print_Titles" localSheetId="6">'4 -Axe Gestion Environnementale'!$1:$3</definedName>
    <definedName name="_xlnm.Print_Titles" localSheetId="7">'5 - Axe Pol soc. et Ancr terr.'!$1:$3</definedName>
    <definedName name="_xlnm.Print_Titles" localSheetId="12">GLOSSAIRE!$1:$2</definedName>
    <definedName name="_xlnm.Print_Area" localSheetId="3">'1- Axe Stratégie et Gouvernance'!$A$1:$N$13</definedName>
    <definedName name="_xlnm.Print_Area" localSheetId="4">'2 - Axe Formation'!$A$1:$N$16</definedName>
    <definedName name="_xlnm.Print_Area" localSheetId="5">'3 - Axe Recherche'!$A$1:$N$13</definedName>
    <definedName name="_xlnm.Print_Area" localSheetId="6">'4 -Axe Gestion Environnementale'!$A$1:$N$26</definedName>
    <definedName name="_xlnm.Print_Area" localSheetId="7">'5 - Axe Pol soc. et Ancr terr.'!$A$1:$N$20</definedName>
    <definedName name="_xlnm.Print_Area" localSheetId="10">'Bonnes pratiques'!$A$1:$K$61</definedName>
    <definedName name="_xlnm.Print_Area" localSheetId="12">GLOSSAIRE!$A$1:$C$77</definedName>
    <definedName name="_xlnm.Print_Area" localSheetId="1">'GUIDE D''UTILISATION'!$A$1:$A$88</definedName>
    <definedName name="_xlnm.Print_Area" localSheetId="0">INTRODUCTION!$A$1:$I$23</definedName>
    <definedName name="_xlnm.Print_Area" localSheetId="2">'Renseignements généraux'!$A$1:$G$68</definedName>
    <definedName name="_xlnm.Print_Area" localSheetId="8">'Synthèse établissement'!$A$1:$V$77</definedName>
  </definedNames>
  <calcPr calcId="191029"/>
</workbook>
</file>

<file path=xl/calcChain.xml><?xml version="1.0" encoding="utf-8"?>
<calcChain xmlns="http://schemas.openxmlformats.org/spreadsheetml/2006/main">
  <c r="O14" i="13" l="1"/>
  <c r="O40" i="13" s="1"/>
  <c r="AB41" i="13" s="1"/>
  <c r="I14" i="13"/>
  <c r="I40" i="13" s="1"/>
  <c r="Z41" i="13" s="1"/>
  <c r="B14" i="13"/>
  <c r="B40" i="13"/>
  <c r="X41" i="13" s="1"/>
  <c r="B15" i="13"/>
  <c r="W77" i="9"/>
  <c r="S18" i="13"/>
  <c r="S17" i="13" s="1"/>
  <c r="W73" i="9"/>
  <c r="R18" i="13" s="1"/>
  <c r="R17" i="13" s="1"/>
  <c r="W74" i="9"/>
  <c r="W75" i="9"/>
  <c r="W70" i="9"/>
  <c r="Q18" i="13" s="1"/>
  <c r="Q17" i="13" s="1"/>
  <c r="W71" i="9"/>
  <c r="W67" i="9"/>
  <c r="P18" i="13" s="1"/>
  <c r="P17" i="13" s="1"/>
  <c r="W68" i="9"/>
  <c r="W64" i="9"/>
  <c r="W65" i="9"/>
  <c r="O18" i="13" s="1"/>
  <c r="O17" i="13" s="1"/>
  <c r="W60" i="9"/>
  <c r="W61" i="9"/>
  <c r="N18" i="13"/>
  <c r="N17" i="13" s="1"/>
  <c r="W54" i="9"/>
  <c r="M18" i="13" s="1"/>
  <c r="M17" i="13" s="1"/>
  <c r="W55" i="9"/>
  <c r="W56" i="9"/>
  <c r="W57" i="9"/>
  <c r="W58" i="9"/>
  <c r="W47" i="9"/>
  <c r="W48" i="9"/>
  <c r="W49" i="9"/>
  <c r="L18" i="13" s="1"/>
  <c r="L17" i="13" s="1"/>
  <c r="W50" i="9"/>
  <c r="W51" i="9"/>
  <c r="W52" i="9"/>
  <c r="W43" i="9"/>
  <c r="K18" i="13" s="1"/>
  <c r="K17" i="13" s="1"/>
  <c r="W44" i="9"/>
  <c r="W41" i="9"/>
  <c r="J18" i="13" s="1"/>
  <c r="J17" i="13" s="1"/>
  <c r="W38" i="9"/>
  <c r="I18" i="13" s="1"/>
  <c r="I17" i="13" s="1"/>
  <c r="W39" i="9"/>
  <c r="W34" i="9"/>
  <c r="W35" i="9"/>
  <c r="W31" i="9"/>
  <c r="G18" i="13" s="1"/>
  <c r="G17" i="13" s="1"/>
  <c r="W32" i="9"/>
  <c r="W28" i="9"/>
  <c r="W29" i="9"/>
  <c r="W24" i="9"/>
  <c r="E18" i="13" s="1"/>
  <c r="E17" i="13" s="1"/>
  <c r="W25" i="9"/>
  <c r="W26" i="9"/>
  <c r="W20" i="9"/>
  <c r="W21" i="9"/>
  <c r="W16" i="9"/>
  <c r="W17" i="9"/>
  <c r="W18" i="9"/>
  <c r="W14" i="9"/>
  <c r="B18" i="13" s="1"/>
  <c r="B17" i="13" s="1"/>
  <c r="W13" i="9"/>
  <c r="S16" i="13"/>
  <c r="R16" i="13"/>
  <c r="Q16" i="13"/>
  <c r="P16" i="13"/>
  <c r="O16" i="13"/>
  <c r="N16" i="13"/>
  <c r="M16" i="13"/>
  <c r="L16" i="13"/>
  <c r="K16" i="13"/>
  <c r="J16" i="13"/>
  <c r="I16" i="13"/>
  <c r="H16" i="13"/>
  <c r="G16" i="13"/>
  <c r="F16" i="13"/>
  <c r="E16" i="13"/>
  <c r="D16" i="13"/>
  <c r="C16" i="13"/>
  <c r="B16" i="13"/>
  <c r="S15" i="13"/>
  <c r="R15" i="13"/>
  <c r="Q15" i="13"/>
  <c r="P15" i="13"/>
  <c r="O15" i="13"/>
  <c r="N15" i="13"/>
  <c r="M15" i="13"/>
  <c r="L15" i="13"/>
  <c r="L14" i="13"/>
  <c r="L40" i="13" s="1"/>
  <c r="AA41" i="13" s="1"/>
  <c r="K15" i="13"/>
  <c r="J15" i="13"/>
  <c r="I15" i="13"/>
  <c r="H15" i="13"/>
  <c r="G15" i="13"/>
  <c r="F15" i="13"/>
  <c r="E15" i="13"/>
  <c r="E14" i="13"/>
  <c r="E40" i="13"/>
  <c r="Y41" i="13" s="1"/>
  <c r="D15" i="13"/>
  <c r="C15" i="13"/>
  <c r="F67" i="11"/>
  <c r="C67" i="11" s="1"/>
  <c r="E67" i="11"/>
  <c r="F66" i="11"/>
  <c r="C66" i="11" s="1"/>
  <c r="E66" i="11"/>
  <c r="F65" i="11"/>
  <c r="E65" i="11" s="1"/>
  <c r="F64" i="11"/>
  <c r="E64" i="11"/>
  <c r="F51" i="11"/>
  <c r="E51" i="11" s="1"/>
  <c r="F50" i="11"/>
  <c r="C50" i="11" s="1"/>
  <c r="E50" i="11"/>
  <c r="F45" i="11"/>
  <c r="E45" i="11" s="1"/>
  <c r="F44" i="11"/>
  <c r="E44" i="11" s="1"/>
  <c r="F59" i="11"/>
  <c r="E59" i="11" s="1"/>
  <c r="F58" i="11"/>
  <c r="C58" i="11" s="1"/>
  <c r="E58" i="11"/>
  <c r="F57" i="11"/>
  <c r="E57" i="11" s="1"/>
  <c r="F56" i="11"/>
  <c r="C56" i="11" s="1"/>
  <c r="E56" i="11"/>
  <c r="C66" i="6"/>
  <c r="C64" i="6"/>
  <c r="C53" i="6"/>
  <c r="C39" i="6"/>
  <c r="C7" i="6"/>
  <c r="C59" i="11"/>
  <c r="C45" i="11"/>
  <c r="C65" i="11"/>
  <c r="G65" i="11" s="1"/>
  <c r="C64" i="11"/>
  <c r="G64" i="11" s="1"/>
  <c r="C51" i="11" l="1"/>
  <c r="G51" i="11" s="1"/>
  <c r="G58" i="11"/>
  <c r="G66" i="11"/>
  <c r="D18" i="13"/>
  <c r="D17" i="13" s="1"/>
  <c r="C44" i="11"/>
  <c r="G44" i="11" s="1"/>
  <c r="G56" i="11"/>
  <c r="H18" i="13"/>
  <c r="H17" i="13" s="1"/>
  <c r="G50" i="11"/>
  <c r="G67" i="11"/>
  <c r="G59" i="11"/>
  <c r="C18" i="13"/>
  <c r="C17" i="13" s="1"/>
  <c r="B42" i="13" s="1"/>
  <c r="X43" i="13" s="1"/>
  <c r="F18" i="13"/>
  <c r="F17" i="13" s="1"/>
  <c r="E42" i="13" s="1"/>
  <c r="Y43" i="13" s="1"/>
  <c r="C57" i="11"/>
  <c r="G57" i="11" s="1"/>
  <c r="G45" i="11"/>
  <c r="O41" i="13"/>
  <c r="AB42" i="13" s="1"/>
  <c r="B41" i="13"/>
  <c r="X42" i="13" s="1"/>
  <c r="E41" i="13"/>
  <c r="Y42" i="13" s="1"/>
  <c r="I41" i="13"/>
  <c r="Z42" i="13" s="1"/>
  <c r="L41" i="13"/>
  <c r="AA42" i="13" s="1"/>
  <c r="I42" i="13"/>
  <c r="Z43" i="13" s="1"/>
  <c r="L42" i="13"/>
  <c r="AA43" i="13" s="1"/>
  <c r="O42" i="13"/>
  <c r="AB4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Gérald Majou de La Debutrie</author>
  </authors>
  <commentList>
    <comment ref="D12" authorId="0" shapeId="0" xr:uid="{00000000-0006-0000-0800-000001000000}">
      <text>
        <r>
          <rPr>
            <b/>
            <sz val="9"/>
            <color indexed="81"/>
            <rFont val="Tahoma"/>
            <family val="2"/>
          </rPr>
          <t xml:space="preserve">Pas de pondération possible sur une variable stratégique
</t>
        </r>
      </text>
    </comment>
    <comment ref="F12" authorId="0" shapeId="0" xr:uid="{00000000-0006-0000-0800-000002000000}">
      <text>
        <r>
          <rPr>
            <b/>
            <sz val="9"/>
            <color indexed="81"/>
            <rFont val="Tahoma"/>
            <family val="2"/>
          </rPr>
          <t>Tous les établissements sont concernés par toutes les variables stratégiques</t>
        </r>
        <r>
          <rPr>
            <sz val="9"/>
            <color indexed="81"/>
            <rFont val="Tahoma"/>
            <family val="2"/>
          </rPr>
          <t xml:space="preserve">
</t>
        </r>
      </text>
    </comment>
    <comment ref="D13" authorId="0" shapeId="0" xr:uid="{00000000-0006-0000-0800-000003000000}">
      <text>
        <r>
          <rPr>
            <b/>
            <sz val="9"/>
            <color indexed="81"/>
            <rFont val="Tahoma"/>
            <family val="2"/>
          </rPr>
          <t>Par défaut : "non" pour l'axe gouvernance car commun à l'établissement mais une pondération reste possible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Gérald Majou de La Debutrie</author>
  </authors>
  <commentList>
    <comment ref="A17" authorId="0" shapeId="0" xr:uid="{00000000-0006-0000-0900-000001000000}">
      <text>
        <r>
          <rPr>
            <b/>
            <sz val="9"/>
            <color indexed="81"/>
            <rFont val="Tahoma"/>
            <family val="2"/>
          </rPr>
          <t xml:space="preserve">Attention: </t>
        </r>
        <r>
          <rPr>
            <sz val="9"/>
            <color indexed="81"/>
            <rFont val="Tahoma"/>
            <family val="2"/>
          </rPr>
          <t xml:space="preserve">veiller à ce que la colonne Q (concerné/non concerné pour l'établissement) de l'onglet "synthèse établissement" soit correctement renseignée
</t>
        </r>
      </text>
    </comment>
  </commentList>
</comments>
</file>

<file path=xl/sharedStrings.xml><?xml version="1.0" encoding="utf-8"?>
<sst xmlns="http://schemas.openxmlformats.org/spreadsheetml/2006/main" count="2225" uniqueCount="1187">
  <si>
    <t>LE REFERENTIEL NATIONAL PLAN VERT</t>
  </si>
  <si>
    <t>CONTEXTES HISTORIQUE ET REGLEMENTAIRE</t>
  </si>
  <si>
    <t>La loi Grenelle 1 dans son article 55 du 3 août 2009, impose à tous les établissements d'enseignement supérieur de mettre en place une démarche Développement Durable (dans ses dimensions économique, sociétale et environnementale) sous la dénomination "Plan Vert". Simple expression au départ, le Plan Vert a pris corps avec l'écriture du canevas du Plan Vert, officialisé le 17 juin 2010, qui intègre les 9 défis de la Stratégie Nationale Développement Durable 2010-2013 et l'élaboration par la Conférence des Grandes Ecoles, la Conférence des Présidents d'Universités et leurs parties prenantes, d'un référentiel destiné à la mise en œuvre de ce Plan dans une logique d'amélioration continue.</t>
  </si>
  <si>
    <t>PROBLEMATIQUE</t>
  </si>
  <si>
    <t>Gestion de la responsabilité globale (ou sociétale) de l'établissement pour contribuer au développement durable</t>
  </si>
  <si>
    <t>ENJEUX</t>
  </si>
  <si>
    <t>Les opportunités de la DD&amp;RS pour un établissement</t>
  </si>
  <si>
    <t>Intégrer les problématiques sociétales qui relèvent de la responsabilité globale des managers pour rester visible sur le marché et être prêt à l'ouverture de nouveaux développements économiques - Prise en compte des coûts cachés et gains masqués (sociaux, environnementaux) - Réputation/notoriété - Opportunités de s'associer aux acteurs économiques des organisations &amp; des territoires - Former des cadres appropriés aux besoins économiques et intégrant des pratiques durables à haut niveau d'attractivité pour les recruteurs - Contribuer à la construction d'une Société pérenne.</t>
  </si>
  <si>
    <t>Les risques pour l'établissement de ne pas engager 
de politique DD&amp;RS</t>
  </si>
  <si>
    <t>Modèle économique en perte de vitesse (la clientèle se détourne car elle ne détecte pas la motivation à construire une Société où l'économie concilie croissance économique et progrès social/sociétal) - Collaborateurs, chercheurs et enseignants attirés par le dynamisme sociétal d'établissements concurrents - La presse joue contre et l'établissement descend dans les ranking - Les partenaires se détournent où sont difficiles à capter - Gel des potentiels de financements publics (éco-conditionnalité..) - Accès difficile aux accréditations, labellisations... Perte de crédibilité, risque réputation, perte de confiance des pairs</t>
  </si>
  <si>
    <t>ROLE DE L'ENSEIGNEMENT SUPERIEUR TEL QUE LE DEFINI L'ART 55 DU GRENELLE I</t>
  </si>
  <si>
    <t>Les établissements ont pleinement conscience des enjeux du DD et de leurs missions propres. Ils reconnaissent leur rôle déterminant dans la construction de la pensée des décideurs et dans la formation de responsables en charge de (..) la marche des affaires et du fonctionnement de la société. Ils ont conscience que les décisions de ces responsables engagent l’avenir d’une humanité placée face à des enjeux écologiques et humains vitaux</t>
  </si>
  <si>
    <t xml:space="preserve">Par leur exemplarité en matière de responsabilité sociétale et environnementale, les établissements doivent jouer un rôle d’entraînement tant auprès de leurs étudiants et personnels qu’auprès des entreprises, des collectivités et de leurs propres fournisseurs. </t>
  </si>
  <si>
    <t>ELEMENTS CONTEXTUELS ET CONCEPTUELS QUI ONT PERMIS L'ELABORATION DU REFERENTIEL</t>
  </si>
  <si>
    <t>Contexte</t>
  </si>
  <si>
    <t>Initiatives en matière de labellisation - ISO 26000 - SD 21000 - Afnor 1000NR - Rapport mondial de Développement Humain du Programme des Nations Unies pour le Développement - Global Compact/PRME - Pôle de compétitivité - Eco-Financement - Compétitivité Internationale - Fondations - Alliances sectorielles nationales et internationales - PRES - Monétarisation des indicateurs extra-financiers. Reporting</t>
  </si>
  <si>
    <t>Objectif Stratégie Nationale de Développement Durable</t>
  </si>
  <si>
    <t>Intégrer les 9 défis européens de Développement Durable à la politique de la nation pour expérimenter et construire une nouvelle économie conciliant croissance économique, progrès social, protection de l'environnement et préservation des ressources énergétiques</t>
  </si>
  <si>
    <t>LE REFERENTIEL PLAN VERT</t>
  </si>
  <si>
    <t>Pour les établissements d’enseignement supérieur le référentiel représente l’outil de pilotage du Plan Vert et il est aussi:
   - Un outil pédagogique DD&amp;RS,
   - Un outil de communication et de partage de bonnes pratiques,
   - Un guide stratégique (objectifs pour amélioration continue à 1, 3 et 5 ans, priorité des actions à mener) cohérent avec
     les objectifs du Canevas du Plan Vert et la norme ISO 26 000,
   - Un auto-diagnostic (points forts, points faibles, actions réalisées),
   - Un tableau de suivi de la démarche pour les directions opérationnelles et les référents DD,
   - Une base du  processus de labellisation</t>
  </si>
  <si>
    <t>LES ECHEANCES ANNUELLES</t>
  </si>
  <si>
    <r>
      <t xml:space="preserve">Ce document est à renseigner annuellement dans une logique d'amélioration continue. Exception faite de la campagne 2011/2012, le lancement de la campagne de renseignement du référentiel a lieu dans la foulée de la réunion plénière commune CPU/CGE de la rentrée scolaire pour une remontée (une partie des onglets) aux Conférences le 30 </t>
    </r>
    <r>
      <rPr>
        <sz val="11"/>
        <color rgb="FF00B050"/>
        <rFont val="Arial"/>
        <family val="2"/>
      </rPr>
      <t xml:space="preserve">septembre </t>
    </r>
    <r>
      <rPr>
        <sz val="11"/>
        <color indexed="8"/>
        <rFont val="Arial"/>
        <family val="2"/>
      </rPr>
      <t xml:space="preserve">de l'année civile suivante.
</t>
    </r>
  </si>
  <si>
    <r>
      <t xml:space="preserve">Référentiel </t>
    </r>
    <r>
      <rPr>
        <b/>
        <i/>
        <sz val="16"/>
        <color rgb="FF000000"/>
        <rFont val="Calibri"/>
        <family val="2"/>
      </rPr>
      <t>DD&amp;RS (Plan Vert)</t>
    </r>
    <r>
      <rPr>
        <b/>
        <sz val="16"/>
        <color rgb="FF000000"/>
        <rFont val="Calibri"/>
        <family val="2"/>
      </rPr>
      <t xml:space="preserve"> CPU-CGE version </t>
    </r>
    <r>
      <rPr>
        <b/>
        <i/>
        <sz val="16"/>
        <rFont val="Calibri"/>
        <family val="2"/>
      </rPr>
      <t>2016</t>
    </r>
  </si>
  <si>
    <t>GUIDE D'UTILISATION</t>
  </si>
  <si>
    <t>A/ LES EVOLUTIONS ENTRE LA VERSION 2016 ET LA VERSION 2012</t>
  </si>
  <si>
    <t>Le configuration générale du référentiel 2016, nombre d'axes, nombre de variable, définition des niveaux etc.., ne change pas par rapport à la version de 2012. Le GT référentiel a apporté les modifications suivantes:</t>
  </si>
  <si>
    <r>
      <t>1 - Des précisions dans le corps du texte des variables et de nouvelles définitions dans le glossaire liées aux propositions du Ministère en charge de l'enseignement supérieur et de la recherche (</t>
    </r>
    <r>
      <rPr>
        <i/>
        <u/>
        <sz val="11"/>
        <rFont val="Calibri"/>
        <family val="2"/>
      </rPr>
      <t>en caractères italiques provisoirement</t>
    </r>
    <r>
      <rPr>
        <i/>
        <sz val="11"/>
        <rFont val="Calibri"/>
        <family val="2"/>
      </rPr>
      <t>).</t>
    </r>
  </si>
  <si>
    <r>
      <t>2 - Des mises à jour liées aux propositions du MESR et aux évolutions réglementaires dans le fichier des "Documents et indicateurs communs" produit en 2014 et auparavant fourni en annexe (</t>
    </r>
    <r>
      <rPr>
        <i/>
        <u/>
        <sz val="11"/>
        <rFont val="Calibri"/>
        <family val="2"/>
      </rPr>
      <t>en caractères italiques provisoirement</t>
    </r>
    <r>
      <rPr>
        <i/>
        <sz val="11"/>
        <rFont val="Calibri"/>
        <family val="2"/>
      </rPr>
      <t>).</t>
    </r>
  </si>
  <si>
    <r>
      <t>3 - Adaptations du présent guide d'utilisation (</t>
    </r>
    <r>
      <rPr>
        <i/>
        <u/>
        <sz val="11"/>
        <rFont val="Calibri"/>
        <family val="2"/>
      </rPr>
      <t>en caractères italiques provisoirement</t>
    </r>
    <r>
      <rPr>
        <i/>
        <sz val="11"/>
        <rFont val="Calibri"/>
        <family val="2"/>
      </rPr>
      <t>) et nouveaux onglets par rapport à 2012:</t>
    </r>
  </si>
  <si>
    <r>
      <t>○</t>
    </r>
    <r>
      <rPr>
        <i/>
        <sz val="7"/>
        <rFont val="Times New Roman"/>
        <family val="1"/>
      </rPr>
      <t xml:space="preserve">        </t>
    </r>
    <r>
      <rPr>
        <i/>
        <sz val="11"/>
        <rFont val="Calibri"/>
        <family val="2"/>
      </rPr>
      <t>Un onglet "Documents et indicateurs communs" (cf.2) qui contient aussi des repères sur la réglementation et les objectifs nationaux en vigueur</t>
    </r>
  </si>
  <si>
    <r>
      <t>○</t>
    </r>
    <r>
      <rPr>
        <i/>
        <sz val="7"/>
        <rFont val="Times New Roman"/>
        <family val="1"/>
      </rPr>
      <t xml:space="preserve">        </t>
    </r>
    <r>
      <rPr>
        <i/>
        <sz val="11"/>
        <rFont val="Calibri"/>
        <family val="2"/>
      </rPr>
      <t>Un onglet “Infographie" qui calcule, à partir de la note globale établissement, les moyennes et les représentent sous forme d'indicateurs visuels (radar..)</t>
    </r>
  </si>
  <si>
    <t>B/ DEFINITION</t>
  </si>
  <si>
    <r>
      <t xml:space="preserve">Le terme de </t>
    </r>
    <r>
      <rPr>
        <b/>
        <sz val="11"/>
        <color indexed="8"/>
        <rFont val="Calibri"/>
        <family val="2"/>
      </rPr>
      <t>notation (et de note) est réservé à l’établissement</t>
    </r>
    <r>
      <rPr>
        <sz val="11"/>
        <color indexed="8"/>
        <rFont val="Calibri"/>
        <family val="2"/>
      </rPr>
      <t xml:space="preserve"> dans son ensemble, lorsqu’il s’agit des UGO il est question </t>
    </r>
    <r>
      <rPr>
        <b/>
        <sz val="11"/>
        <color indexed="8"/>
        <rFont val="Calibri"/>
        <family val="2"/>
      </rPr>
      <t>d’évaluation</t>
    </r>
    <r>
      <rPr>
        <sz val="11"/>
        <color indexed="8"/>
        <rFont val="Calibri"/>
        <family val="2"/>
      </rPr>
      <t>.</t>
    </r>
  </si>
  <si>
    <t>C/ PRINCIPES ET REGLES PRATIQUES :</t>
  </si>
  <si>
    <r>
      <t xml:space="preserve"> 0/ </t>
    </r>
    <r>
      <rPr>
        <b/>
        <sz val="11"/>
        <color indexed="8"/>
        <rFont val="Calibri"/>
        <family val="2"/>
      </rPr>
      <t>Organisation et utilisation des 5 axes du référentiel DD&amp;RS</t>
    </r>
  </si>
  <si>
    <t xml:space="preserve"> A chacun des axes du référentiel correspond un onglet, le contenu de ces onglets peut être réorganisé à volonté afin de faciliter le travail de collecte des données  et de renseignement du référentiel, vous pouvez par exemple réorganiser les variables du référentiel selon les attributions des différents services de votre établissement ou d'une unité géographique et/ou organisationnelle en créant des onglets par service (secrétariat général, RH, patrimoine..). Par contre les onglets “synthèse établissement”, “renseignements généraux” et “bonnes pratiques” doivent garder leurs formes originales pour pouvoir être transmis aux Conférences dans un format égal pour tous les établissements, vous pourrez uniquement y rajouter ou enlever des colonnes pour les Unités Géographiques et/ou Organisationnelles le cas échéant. Si vous souhaitez malgré tout modifier ces onglets pour des raisons personnelles alors prévoyez d’en faire une copie.</t>
  </si>
  <si>
    <r>
      <t>1/</t>
    </r>
    <r>
      <rPr>
        <b/>
        <sz val="11"/>
        <color indexed="8"/>
        <rFont val="Calibri"/>
        <family val="2"/>
      </rPr>
      <t xml:space="preserve"> Progression dans les niveaux des variables</t>
    </r>
  </si>
  <si>
    <r>
      <t>Au sein d’une même variable (ligne du fichier Excel) pour atteindre un niveau, l</t>
    </r>
    <r>
      <rPr>
        <u/>
        <sz val="11"/>
        <color indexed="8"/>
        <rFont val="Calibri"/>
        <family val="2"/>
      </rPr>
      <t>es niveaux précédents doivent être acquis</t>
    </r>
    <r>
      <rPr>
        <sz val="11"/>
        <color indexed="8"/>
        <rFont val="Calibri"/>
        <family val="2"/>
      </rPr>
      <t>.</t>
    </r>
  </si>
  <si>
    <r>
      <t xml:space="preserve">2/ </t>
    </r>
    <r>
      <rPr>
        <b/>
        <sz val="11"/>
        <color indexed="8"/>
        <rFont val="Calibri"/>
        <family val="2"/>
      </rPr>
      <t>Evaluation des niveaux des variables opérationnelles et du niveau de la variable stratégique correspondante</t>
    </r>
  </si>
  <si>
    <r>
      <t xml:space="preserve">L’évaluation des variables opérationnelles et stratégiques </t>
    </r>
    <r>
      <rPr>
        <u/>
        <sz val="11"/>
        <color indexed="8"/>
        <rFont val="Calibri"/>
        <family val="2"/>
      </rPr>
      <t>est indépendante</t>
    </r>
    <r>
      <rPr>
        <sz val="11"/>
        <color indexed="8"/>
        <rFont val="Calibri"/>
        <family val="2"/>
      </rPr>
      <t xml:space="preserve">. </t>
    </r>
  </si>
  <si>
    <t>Dans la pratique, et selon l’état d’avancement de l’établissement dans sa démarche DD&amp;RS, il sera plus pratique d’évaluer en premier les variables opérationnelles ou la variable stratégique correspondante.</t>
  </si>
  <si>
    <r>
      <t xml:space="preserve">Cependant s’il existe un écart de niveau supérieur à 1 entre une ou plusieurs variables opérationnelles et leur variable stratégique correspondante, </t>
    </r>
    <r>
      <rPr>
        <u/>
        <sz val="11"/>
        <color indexed="8"/>
        <rFont val="Calibri"/>
        <family val="2"/>
      </rPr>
      <t>il est important de s’interroger sur la raison de l’écart et de la justifier dans la colonne remarques de l’onglet “synthèse établissement”</t>
    </r>
    <r>
      <rPr>
        <sz val="11"/>
        <color indexed="8"/>
        <rFont val="Calibri"/>
        <family val="2"/>
      </rPr>
      <t xml:space="preserve">. </t>
    </r>
  </si>
  <si>
    <t>Il est rappelé ici que l’établissement, lorsqu’il renseigne un niveau, réalise une auto-évaluation de sa démarche de développement durable. Les Conférences (CPU et CGE) communiqueront sur l’avancement de l’enseignement supérieur français en matière de développement durable à leurs parties prenantes nationales et internationales sur la base des notes globalisées de leurs membres (sans jamais distinguer tel ou tel établissement). Plus les résultats communiqués par les établissements seront proches de la “réalité”, plus les utilisations (circulaire état exemplaire, éco-conditionnalité, loi reporting..) qui pourraient en découler seront adaptées à la réalité des établissements. Le label validera par la suite cette réalité.</t>
  </si>
  <si>
    <r>
      <t xml:space="preserve">3/ </t>
    </r>
    <r>
      <rPr>
        <b/>
        <sz val="11"/>
        <color indexed="8"/>
        <rFont val="Calibri"/>
        <family val="2"/>
      </rPr>
      <t>Variables caractérisées par des niveaux distincts selon les Unités Géographiques et/ou Organisationnelles (UGO)</t>
    </r>
  </si>
  <si>
    <t xml:space="preserve">Les établissements possédant de multiples UGO (cas de la majorité des universités et de nombreuses écoles) seront confrontés de façon récurrente à des niveaux d’évaluation différents pour une même variable selon les UGO. Dans la pratique ceci conduit à faire autant d’onglet “axes” (copier/coller) qu’il y a d’UGO, pour piloter la démarche Plan Vert au niveau de chaque UGO. </t>
  </si>
  <si>
    <t>L’onglet “Synthèse établissement” permet de faire la synthèse de toutes les évaluations réalisées (par UGO) et de calculer la note finale pour l’établissement.</t>
  </si>
  <si>
    <r>
      <t xml:space="preserve">4/ </t>
    </r>
    <r>
      <rPr>
        <b/>
        <sz val="11"/>
        <color indexed="8"/>
        <rFont val="Calibri"/>
        <family val="2"/>
      </rPr>
      <t xml:space="preserve">Variables </t>
    </r>
    <r>
      <rPr>
        <b/>
        <u/>
        <sz val="11"/>
        <color indexed="8"/>
        <rFont val="Calibri"/>
        <family val="2"/>
      </rPr>
      <t>opérationnelles</t>
    </r>
    <r>
      <rPr>
        <b/>
        <sz val="11"/>
        <color indexed="8"/>
        <rFont val="Calibri"/>
        <family val="2"/>
      </rPr>
      <t xml:space="preserve"> ne concernant pas l’établissement</t>
    </r>
  </si>
  <si>
    <t>Il se peut qu’un établissement ou une de ses UGO ne soit pas concerné par une variable opérationnelle : par exemple la variable 4.3.2 concernant les milieux naturels pour un établissement ne comprenant que des bâtiments en ville. Dans ce cas cette variable peut ne pas être prise en compte en l’indiquant dans la colonne “concerné ou non concerné” (menu déroulant oui/non) de l’onglet “synthèse établissement” et en le justifiant dans la colonne remarques du même onglet.</t>
  </si>
  <si>
    <r>
      <t xml:space="preserve">5/ </t>
    </r>
    <r>
      <rPr>
        <b/>
        <sz val="11"/>
        <color indexed="8"/>
        <rFont val="Calibri"/>
        <family val="2"/>
      </rPr>
      <t>Calcul de la note de l’établissement</t>
    </r>
  </si>
  <si>
    <t>Deux options s’offrent à l’établissement lorsqu’il calcule sa note finale:</t>
  </si>
  <si>
    <t>a) Il choisit de traiter toutes les UGO de façon équivalente et sa note globale sera le résultat d’une moyenne simple de l’évaluation individuelle de ses UGO (pondération égale à 1)</t>
  </si>
  <si>
    <t>b) Il choisit de distinguer le poids de ses UGO dans la contribution à la note globale et cette dernière est alors une moyenne pondérée de l’évaluation individuelle de ses UGO.</t>
  </si>
  <si>
    <t>Dans le deuxième cas la notion d’UGO prend toute son importance car l’établissement devra définir un système de pondération qui ne sera pas systématiquement en relation avec ses sites géographiques.</t>
  </si>
  <si>
    <r>
      <t>Le choix d’un système de pondération est laissé au libre arbitre de l’établissement</t>
    </r>
    <r>
      <rPr>
        <sz val="11"/>
        <color indexed="8"/>
        <rFont val="Calibri"/>
        <family val="2"/>
      </rPr>
      <t>. Cependant s’il fait le choix de la pondération il devra l’expliciter clairement dans les documents renvoyés aux Conférences (onglet “renseignements généraux” paragraphe 2 et onglet “synthèse établissement” colonnes critère de pondération et remarques).</t>
    </r>
  </si>
  <si>
    <t>Quelques règles pour la pondération (si cette option est choisie):</t>
  </si>
  <si>
    <r>
      <t>Règle 1</t>
    </r>
    <r>
      <rPr>
        <sz val="11"/>
        <color indexed="8"/>
        <rFont val="Calibri"/>
        <family val="2"/>
      </rPr>
      <t xml:space="preserve"> : La pondération s’applique uniquement aux variables opérationnelles des UGO (cf. colonne pondération de l’onglet “synthèse établissement”)</t>
    </r>
  </si>
  <si>
    <r>
      <t>Règle 2</t>
    </r>
    <r>
      <rPr>
        <sz val="11"/>
        <color indexed="8"/>
        <rFont val="Calibri"/>
        <family val="2"/>
      </rPr>
      <t>: Choisir des critères  (nbre étudiants, nbre enseignants, surface m²..) aisément mesurables pour chaque UGO et les renseigner dans l’onglet “renseignements généraux”.</t>
    </r>
  </si>
  <si>
    <r>
      <t>Règle 3</t>
    </r>
    <r>
      <rPr>
        <sz val="11"/>
        <color indexed="8"/>
        <rFont val="Calibri"/>
        <family val="2"/>
      </rPr>
      <t xml:space="preserve"> : Une pondération est toujours un rapport à un total établissement. Exemple : nbre étudiants UGO/ nbre étudiants de l’établissement</t>
    </r>
  </si>
  <si>
    <t>En pratique les variables opérationnelles globales d’un établissement auront une note résultant d’un calcul de moyenne (pondérée ou non) arrondie au dixième. Les variables stratégiques globales d’un établissement auront une note qui sera le résultat d’une nouvelle proposition et non d’un calcul de moyenne car il est presque toujours impossible de pondérer une variable stratégique.</t>
  </si>
  <si>
    <r>
      <t>Exemple fictif d’une note pondérée</t>
    </r>
    <r>
      <rPr>
        <sz val="11"/>
        <color indexed="8"/>
        <rFont val="Calibri"/>
        <family val="2"/>
      </rPr>
      <t>: soit une variable stratégique VS et ses deux variables opérationnelles VO1 et VO2 et considérons un établissement avec 3 UGO, pour faire simple 3 sites géographiques, le tableau de synthèse de l’établissement aura la forme suivante simplifiée:</t>
    </r>
  </si>
  <si>
    <t>Les facteurs de pondération de VO1  (dans notre exemple: 1/2, ¼, et ¼) et de VO2 (dans notre exemple: 1/3, ½ et ⅙) sont déterminés et introduits dans les formules de calcul à partir des renseignements inscrits dans l’onglet “renseignements généraux”</t>
  </si>
  <si>
    <t>Pour donner une note à une variable stratégique de l’établissement il peut y avoir deux approches:</t>
  </si>
  <si>
    <t>- La note est attribuée ou jugée à partir des évaluations des variables stratégiques des UGO puis comparée aux notes des variables opérationnelles;</t>
  </si>
  <si>
    <t>- Le contraire: on commence par les notes des variables opérationnelles et on attribue une note à la variable stratégique.</t>
  </si>
  <si>
    <t>Dans notre exemple on pourrait attribuer à cette variable stratégique la note de 3 ou de 2, des notes comme 1, 4 et 5 sont théoriquement possibles mais ne manqueront pas de soulever des questions auxquelles il faudra apporter des réponses circonstanciées (écart supérieur à 1).</t>
  </si>
  <si>
    <r>
      <t xml:space="preserve">6/ </t>
    </r>
    <r>
      <rPr>
        <b/>
        <i/>
        <sz val="11"/>
        <rFont val="Calibri"/>
        <family val="2"/>
      </rPr>
      <t>Les indicateurs</t>
    </r>
    <r>
      <rPr>
        <i/>
        <sz val="11"/>
        <rFont val="Calibri"/>
        <family val="2"/>
      </rPr>
      <t xml:space="preserve"> (d’état, de performance,..) sont listés</t>
    </r>
    <r>
      <rPr>
        <b/>
        <i/>
        <sz val="11"/>
        <rFont val="Calibri"/>
        <family val="2"/>
      </rPr>
      <t xml:space="preserve"> à titre d’exemples pour une auto-évaluation lorsque la variable n'est soumise à aucune réglementation ou aucun objectifs liés à la stratégie nationale</t>
    </r>
    <r>
      <rPr>
        <i/>
        <sz val="11"/>
        <rFont val="Calibri"/>
        <family val="2"/>
      </rPr>
      <t xml:space="preserve">. Dans le cas contraire il faut se référer au nouvel onglet des "Documents et indicateurs communs" qui contient aussi des repères sur les réglementations et objectifs nationaux en vigueur.
</t>
    </r>
    <r>
      <rPr>
        <b/>
        <sz val="11"/>
        <color rgb="FF00B050"/>
        <rFont val="Calibri"/>
        <family val="2"/>
      </rPr>
      <t/>
    </r>
  </si>
  <si>
    <r>
      <t xml:space="preserve">7/ </t>
    </r>
    <r>
      <rPr>
        <b/>
        <i/>
        <sz val="11"/>
        <rFont val="Calibri"/>
        <family val="2"/>
      </rPr>
      <t>Les documents d’appui</t>
    </r>
    <r>
      <rPr>
        <i/>
        <sz val="11"/>
        <rFont val="Calibri"/>
        <family val="2"/>
      </rPr>
      <t xml:space="preserve"> sont listés </t>
    </r>
    <r>
      <rPr>
        <b/>
        <i/>
        <sz val="11"/>
        <rFont val="Calibri"/>
        <family val="2"/>
      </rPr>
      <t xml:space="preserve">à titre d’exemples pour une auto-évaluation lorsque la variable n'est soumise à aucune réglementation ou aucun objectifs liés à la stratégie nationale. </t>
    </r>
    <r>
      <rPr>
        <i/>
        <sz val="11"/>
        <rFont val="Calibri"/>
        <family val="2"/>
      </rPr>
      <t>Dans le cas contraire il faut se référer au nouvel onglet des "Documents et indicateurs communs" qui contient aussi des repères sur les réglementations et objectifs nationaux en vigueur.</t>
    </r>
  </si>
  <si>
    <r>
      <rPr>
        <b/>
        <i/>
        <sz val="11"/>
        <rFont val="Calibri"/>
        <family val="2"/>
      </rPr>
      <t>IMPORTANT</t>
    </r>
    <r>
      <rPr>
        <i/>
        <sz val="11"/>
        <rFont val="Calibri"/>
        <family val="2"/>
      </rPr>
      <t xml:space="preserve">: Si l'établissement envisage à plus ou moins courts termes de s'engager dans le processus de labellisation alors il est vivement conseillé de consulter </t>
    </r>
    <r>
      <rPr>
        <b/>
        <i/>
        <sz val="11"/>
        <rFont val="Calibri"/>
        <family val="2"/>
      </rPr>
      <t>systématiquement</t>
    </r>
    <r>
      <rPr>
        <i/>
        <sz val="11"/>
        <rFont val="Calibri"/>
        <family val="2"/>
      </rPr>
      <t xml:space="preserve"> le nouvel onglet des "Documents et indicateurs communs" compte tenu de la logique "se conformer ou bien expliquer" propre au processus de labellisation.</t>
    </r>
  </si>
  <si>
    <r>
      <t xml:space="preserve">D/ </t>
    </r>
    <r>
      <rPr>
        <b/>
        <sz val="12"/>
        <color indexed="8"/>
        <rFont val="Calibri"/>
        <family val="2"/>
      </rPr>
      <t xml:space="preserve">PROPOSITION D’UNE METHODOLOGIE POUR RENSEIGNER LE REFERENTIEL </t>
    </r>
    <r>
      <rPr>
        <b/>
        <i/>
        <sz val="12"/>
        <color indexed="8"/>
        <rFont val="Calibri"/>
        <family val="2"/>
      </rPr>
      <t>2016</t>
    </r>
  </si>
  <si>
    <t>Il s’agit bien d’une proposition qui ressort des réflexions du groupe de travail référentiel, elle a pour unique objet de faciliter la prise en main de cet outil. L’établissement est bien sûr libre de procéder dans un ordre différent s’il estime que cela ne lui convient pas.</t>
  </si>
  <si>
    <r>
      <t xml:space="preserve">1) </t>
    </r>
    <r>
      <rPr>
        <b/>
        <sz val="11"/>
        <color indexed="8"/>
        <rFont val="Calibri"/>
        <family val="2"/>
      </rPr>
      <t>Déterminer les Unités Géographiques et/ou Organisationnelles (UGO) de l’établissement selon les axes du référentiel</t>
    </r>
    <r>
      <rPr>
        <sz val="11"/>
        <color indexed="8"/>
        <rFont val="Calibri"/>
        <family val="2"/>
      </rPr>
      <t>. Etape essentielle et délicate qui conditionnera la finesse et la qualité opérationnelle de la démarche et permettra d’identifier les personnes ressources. Quelques grandes tendances peuvent être dégagées à priori:</t>
    </r>
  </si>
  <si>
    <t>- L’axe Gouvernance devrait logiquement être commun à l’ensemble de l’établissement ce qui signifie un seul onglet pour cet axe.</t>
  </si>
  <si>
    <t>- L’axe Environnement a de fortes chances d’être démultiplié en autant d’onglets qu’il y a d’Unités Géographiques (sites)</t>
  </si>
  <si>
    <r>
      <t xml:space="preserve">2) </t>
    </r>
    <r>
      <rPr>
        <b/>
        <sz val="11"/>
        <color indexed="8"/>
        <rFont val="Calibri"/>
        <family val="2"/>
      </rPr>
      <t>Etablir le diagnostic DD&amp;RS par UGO</t>
    </r>
    <r>
      <rPr>
        <sz val="11"/>
        <color indexed="8"/>
        <rFont val="Calibri"/>
        <family val="2"/>
      </rPr>
      <t xml:space="preserve"> en se servant du Niveau 3 des axes du référentiel comme niveau d’évaluation pivot pour positionner l’UGO. </t>
    </r>
    <r>
      <rPr>
        <i/>
        <sz val="11"/>
        <color indexed="8"/>
        <rFont val="Calibri"/>
        <family val="2"/>
      </rPr>
      <t>Joindre les documents d’appui et renseigner les indicateurs en s'appuyant sur l'onglet "Documents et indicateurs communs" dont les préconisations restent indicatives lorsque la variable n'est soumise à aucune réglementations ou objectifs nationaux. Ces documents et indicateurs valident le niveau atteint par l’établissement.</t>
    </r>
  </si>
  <si>
    <r>
      <t xml:space="preserve">3) </t>
    </r>
    <r>
      <rPr>
        <b/>
        <sz val="11"/>
        <color indexed="8"/>
        <rFont val="Calibri"/>
        <family val="2"/>
      </rPr>
      <t>Choisir ou non</t>
    </r>
    <r>
      <rPr>
        <sz val="11"/>
        <color indexed="8"/>
        <rFont val="Calibri"/>
        <family val="2"/>
      </rPr>
      <t xml:space="preserve"> </t>
    </r>
    <r>
      <rPr>
        <b/>
        <sz val="11"/>
        <color indexed="8"/>
        <rFont val="Calibri"/>
        <family val="2"/>
      </rPr>
      <t xml:space="preserve">de pondérer la note finale de l’établissement </t>
    </r>
    <r>
      <rPr>
        <sz val="11"/>
        <color indexed="8"/>
        <rFont val="Calibri"/>
        <family val="2"/>
      </rPr>
      <t>en fonction de l’évaluation des UGO. Si la pondération est choisie, proposer un système de pondération qui devra être explicité dans les onglets “renseignements généraux” (paragraphe 2) et “synthèse établissement” (colonne remarques). Si l’établissement choisit de ne pas pondérer la note finale alors chaque UGO aura le même poids dans la note finale.</t>
    </r>
  </si>
  <si>
    <r>
      <t xml:space="preserve">4) </t>
    </r>
    <r>
      <rPr>
        <b/>
        <sz val="11"/>
        <color indexed="8"/>
        <rFont val="Calibri"/>
        <family val="2"/>
      </rPr>
      <t>Renseigner l’onglet “synthèse établissement”</t>
    </r>
    <r>
      <rPr>
        <sz val="11"/>
        <color indexed="8"/>
        <rFont val="Calibri"/>
        <family val="2"/>
      </rPr>
      <t xml:space="preserve"> en rajoutant autant de colonne que l’établissement aura déterminée d’UGO pour son autodiagnostic. Pour calculer la note de l’établissement insérer les formules de calcul des notes (établissement) dans les cases des variables opérationnelles (établissement) en se servant, le cas échéant, des pondérations choisies et inscrites dans l’onglet “renseignements généraux”.</t>
    </r>
  </si>
  <si>
    <r>
      <t xml:space="preserve">5) </t>
    </r>
    <r>
      <rPr>
        <b/>
        <sz val="11"/>
        <color indexed="8"/>
        <rFont val="Calibri"/>
        <family val="2"/>
      </rPr>
      <t>Renseigner l’onglet “bonnes pratiques” avec une bonne pratique par axe du référentiel (si possible)</t>
    </r>
  </si>
  <si>
    <t>Pour information: le processus de labellisation fixe un nombre obligatoire de pratiques à fournir à compter des niveaux 4 et 5 d'un axe du référentiel</t>
  </si>
  <si>
    <r>
      <t>E/</t>
    </r>
    <r>
      <rPr>
        <b/>
        <sz val="12"/>
        <color indexed="8"/>
        <rFont val="Calibri"/>
        <family val="2"/>
      </rPr>
      <t xml:space="preserve"> ELEMENTS A REMONTER AUX CONFERENCES (CPU ET CGE) A LA DATE FIXEE CONJOINTEMENT PAR LA COMMISSION DD DE LA CGE ET LE COMITE DD DE LA CPU</t>
    </r>
  </si>
  <si>
    <t xml:space="preserve">Toutes les informations collectées et les travaux réalisés via l’outil référentiel ne sont pas à remonter aux Conférences, ces dernières souhaitent avoir accès aux évaluations (UGO), aux notes (établisssement) et aux bonnes pratiques de leurs établissements membres pour communiquer sur l’enseignement supérieur dans ses grandes masses et faciliter les échanges. Les axes renseignés du référentiel (actions réalisées), les documents d’appuis ainsi que les indicateurs restent internes à l’établissement mais devront être disponibles dans le cadre du processus de labellisation. </t>
  </si>
  <si>
    <t>Par conséquent, sont à renvoyer aux Conférences les onglets suivants (sous leur format d’origine):</t>
  </si>
  <si>
    <r>
      <t xml:space="preserve">- </t>
    </r>
    <r>
      <rPr>
        <b/>
        <sz val="11"/>
        <color indexed="8"/>
        <rFont val="Calibri"/>
        <family val="2"/>
      </rPr>
      <t>Renseignements généraux</t>
    </r>
  </si>
  <si>
    <t>- Synthèse établissement</t>
  </si>
  <si>
    <t>- Bonnes pratiques</t>
  </si>
  <si>
    <t>F/ GLOSSAIRE</t>
  </si>
  <si>
    <t>Les acronymes sont systématiquement définis dans le glossaire.</t>
  </si>
  <si>
    <r>
      <t xml:space="preserve">Les expressions </t>
    </r>
    <r>
      <rPr>
        <u/>
        <sz val="11"/>
        <color indexed="8"/>
        <rFont val="Calibri"/>
        <family val="2"/>
      </rPr>
      <t>soulignées</t>
    </r>
    <r>
      <rPr>
        <sz val="11"/>
        <color indexed="8"/>
        <rFont val="Calibri"/>
        <family val="2"/>
      </rPr>
      <t xml:space="preserve"> sont aussi définies dans le glossaire.</t>
    </r>
  </si>
  <si>
    <t>Université</t>
  </si>
  <si>
    <t>CPU</t>
  </si>
  <si>
    <t>RENSEIGNEMENTS GENERAUX SUR L'ETABLISSEMENT</t>
  </si>
  <si>
    <t>Ecole ingénieur</t>
  </si>
  <si>
    <t>CGE</t>
  </si>
  <si>
    <t>Ecole de commerce</t>
  </si>
  <si>
    <t>CPU et CGE</t>
  </si>
  <si>
    <t>Autre</t>
  </si>
  <si>
    <t>Aucune</t>
  </si>
  <si>
    <t>1 - Coordonnées et affiliation</t>
  </si>
  <si>
    <t>Nom complet de l'établissement</t>
  </si>
  <si>
    <t>Type d'établissement (menu déroulant)</t>
  </si>
  <si>
    <t>si autre préciser:</t>
  </si>
  <si>
    <t>Etablissement membre de (menu déroulant)</t>
  </si>
  <si>
    <t>Nom de la personne en charge du DD (référent DD)</t>
  </si>
  <si>
    <t>Adresse mail</t>
  </si>
  <si>
    <t>N° téléphone</t>
  </si>
  <si>
    <r>
      <t xml:space="preserve">2 - Structuration de l'établissement  
</t>
    </r>
    <r>
      <rPr>
        <sz val="11"/>
        <color indexed="8"/>
        <rFont val="Calibri"/>
        <family val="2"/>
      </rPr>
      <t>Ce paragraphe vous servira à la construction d'une table de pondération dans le cas ou vous choisiriez de pondérer la note globale en fonction des Unités Géographiques et/ou Organisationnelles (UGO) de  votre établissement</t>
    </r>
  </si>
  <si>
    <r>
      <t xml:space="preserve">a - Lister dans la colonne de gauche l'ensemble des critères de pondération que vous avez choisi sur l'ensemble des UGO </t>
    </r>
    <r>
      <rPr>
        <b/>
        <sz val="11"/>
        <color indexed="8"/>
        <rFont val="Calibri"/>
        <family val="2"/>
      </rPr>
      <t>par axe du référentie</t>
    </r>
    <r>
      <rPr>
        <sz val="11"/>
        <rFont val="Calibri"/>
        <family val="2"/>
      </rPr>
      <t>l (quelques critères sont listés dans l'exemple pédagogique ci-aprés)</t>
    </r>
  </si>
  <si>
    <t>b - Créer deux colonne par UGO (une pour la valeur du critère, une pour la pondération)</t>
  </si>
  <si>
    <t>c - Indiquer leurs valeurs des critères de pondération pour chaque UGO et pour l'établissement (colonne total établissement)</t>
  </si>
  <si>
    <r>
      <t xml:space="preserve">d - Diviser la valeur du critère de pondération d'une UGO par sa valeur pour l'établissement pour obtenir la pondération
</t>
    </r>
    <r>
      <rPr>
        <b/>
        <sz val="11"/>
        <rFont val="Calibri"/>
        <family val="2"/>
      </rPr>
      <t>IMPORTANT</t>
    </r>
    <r>
      <rPr>
        <sz val="11"/>
        <rFont val="Calibri"/>
        <family val="2"/>
      </rPr>
      <t xml:space="preserve">: pour un axe bien défini du référentiel et pour un critère bien défini le total pondération de l'établissement doit toujours être </t>
    </r>
    <r>
      <rPr>
        <b/>
        <sz val="11"/>
        <rFont val="Calibri"/>
        <family val="2"/>
      </rPr>
      <t>égal à 1</t>
    </r>
    <r>
      <rPr>
        <sz val="11"/>
        <rFont val="Calibri"/>
        <family val="2"/>
      </rPr>
      <t>.</t>
    </r>
  </si>
  <si>
    <t>e - Utiliser ces pondérations pour calculer la note globale de votre établissement dans l'onglet 2 - synthèse établissement</t>
  </si>
  <si>
    <t>La démarche précédente conduit à la création de tableaux similaires à ceux présentés ci-dessous</t>
  </si>
  <si>
    <t>Tableau donné à titre d'exemple pédagogique pour un établissement qui a été divisé en 6 UGO (chiffres fictifs)</t>
  </si>
  <si>
    <t>Axe 1 Gouvernance</t>
  </si>
  <si>
    <t>Total établissement</t>
  </si>
  <si>
    <t>Critère choisi</t>
  </si>
  <si>
    <t>total critère</t>
  </si>
  <si>
    <t>total pondération = 1</t>
  </si>
  <si>
    <t>pas de pondération car la gouvernance est ici considérée comme commune à tout l'établissement</t>
  </si>
  <si>
    <t>aucun</t>
  </si>
  <si>
    <t>Axe 2 Formation</t>
  </si>
  <si>
    <t>UGO 3
Formation ingénieur</t>
  </si>
  <si>
    <t>UGO 4
Formation continue</t>
  </si>
  <si>
    <t>valeur critère</t>
  </si>
  <si>
    <t>pondération</t>
  </si>
  <si>
    <t>nbre étudiants</t>
  </si>
  <si>
    <t>nbre heures formation</t>
  </si>
  <si>
    <t>etc…</t>
  </si>
  <si>
    <t>Axe 3 Recherche</t>
  </si>
  <si>
    <t>UGO 5
Unité énergétique</t>
  </si>
  <si>
    <t>UGO 6
Unité environnement</t>
  </si>
  <si>
    <t>nbre personnel labo</t>
  </si>
  <si>
    <t>nbre chercheurs</t>
  </si>
  <si>
    <t>Axe 4 Environnement</t>
  </si>
  <si>
    <t>UGO 1
site géographique 1</t>
  </si>
  <si>
    <t>UGO2
site géographique 2</t>
  </si>
  <si>
    <t>Surface non minéralisée m²</t>
  </si>
  <si>
    <t>nbre enseignants</t>
  </si>
  <si>
    <t>personnels</t>
  </si>
  <si>
    <t>Axe 5 Pol sociale/ancrage T</t>
  </si>
  <si>
    <t>UGO 1
Site géographique 1</t>
  </si>
  <si>
    <t>UGO2
Site géographique 2</t>
  </si>
  <si>
    <t>Surface shon m²</t>
  </si>
  <si>
    <t>1 - AXE STRATEGIE ET GOUVERNANCE</t>
  </si>
  <si>
    <t xml:space="preserve">Variables opérationnelles (O) et stratégiques (S) </t>
  </si>
  <si>
    <t>N°</t>
  </si>
  <si>
    <t>Définition des niveaux de réponses</t>
  </si>
  <si>
    <t>Niveau 1 
PRISE DE CONSCIENCE</t>
  </si>
  <si>
    <t>Niveau 2 
INITIATION</t>
  </si>
  <si>
    <t xml:space="preserve">Niveau 3 
CONFORMITE AUX OBJECTIFS DU CANEVAS PLAN VERT </t>
  </si>
  <si>
    <t>Niveau 4 
MAITRISE</t>
  </si>
  <si>
    <t>Niveau 5 
EXEMPLARITE</t>
  </si>
  <si>
    <t>INDICATEURS</t>
  </si>
  <si>
    <t>Documents d'appui</t>
  </si>
  <si>
    <t>Plan d'action</t>
  </si>
  <si>
    <t>défi(s) Stratégie Nationale DD</t>
  </si>
  <si>
    <t>Prise de conscience du DD - Réflexion en cours - Aucune prise en compte des enjeux du Plan Vert</t>
  </si>
  <si>
    <t>Début d'état des lieux et de mise en conformité. Mesures partielles de performance. Quelques actions ponctuelles</t>
  </si>
  <si>
    <t>Conformité à la législation, dont les objectifs du canevas Plan Vert, et aux "bonnes pratiques" d'usage. Formalisation. Evaluation des actions engagées</t>
  </si>
  <si>
    <t>Processus d'amélioration continue. Début d'innovation. Recherche d'efficience</t>
  </si>
  <si>
    <t>Excellence. Innovation, reconnaissance des pairs, exemplarité</t>
  </si>
  <si>
    <t>Niveau à 1 an</t>
  </si>
  <si>
    <t>Niveau à 3 ans</t>
  </si>
  <si>
    <t>Niveau à 5 ans</t>
  </si>
  <si>
    <t>S</t>
  </si>
  <si>
    <t>1.1</t>
  </si>
  <si>
    <r>
      <t xml:space="preserve">Contribuer avec l'ensemble des </t>
    </r>
    <r>
      <rPr>
        <b/>
        <u/>
        <sz val="12"/>
        <color indexed="8"/>
        <rFont val="Arial"/>
        <family val="2"/>
      </rPr>
      <t xml:space="preserve">parties prenantes </t>
    </r>
    <r>
      <rPr>
        <b/>
        <sz val="12"/>
        <color indexed="8"/>
        <rFont val="Arial"/>
        <family val="2"/>
      </rPr>
      <t>(internes et externes) à la construction d'une société responsable conciliant les dimensions économique, sociétale et environnementale</t>
    </r>
  </si>
  <si>
    <t>1, 2, 3 &amp; 8</t>
  </si>
  <si>
    <r>
      <t xml:space="preserve">L'établissement a identifié sa </t>
    </r>
    <r>
      <rPr>
        <b/>
        <u/>
        <sz val="11"/>
        <color indexed="8"/>
        <rFont val="Arial"/>
        <family val="2"/>
      </rPr>
      <t>sphère d'influence</t>
    </r>
  </si>
  <si>
    <r>
      <t>L'établissement a repéré les actions DD&amp;RS des territoires et des</t>
    </r>
    <r>
      <rPr>
        <b/>
        <u/>
        <sz val="11"/>
        <color indexed="8"/>
        <rFont val="Arial"/>
        <family val="2"/>
      </rPr>
      <t xml:space="preserve"> parties prenantes</t>
    </r>
    <r>
      <rPr>
        <b/>
        <sz val="11"/>
        <color indexed="8"/>
        <rFont val="Arial"/>
        <family val="2"/>
      </rPr>
      <t xml:space="preserve"> des territoires, connaît leurs atouts et faiblesses</t>
    </r>
  </si>
  <si>
    <t>L'établissement a fixé ses exigences DD&amp;RS au regard de ses propres risques, priorités et opportunités. Il s'engage de manière opérationnelle sur un Plan Vert et respecte les réglementations.</t>
  </si>
  <si>
    <t>La performance DD&amp;RS est suivie périodiquement par les PP de l'Etablissement. Objectifs et mesures actualisés par la prise en compte des problématiques contemporaines et la préservation des intérêts des générations futures</t>
  </si>
  <si>
    <t xml:space="preserve">L'établissement est un acteur DD&amp;RS incontournable sur son territoire. Il entreprend avec ses PP des actions à haute performance sociétale et appréhende les 9 défis de la SNDD dans toute son activité. </t>
  </si>
  <si>
    <t>O</t>
  </si>
  <si>
    <t>1.1.1</t>
  </si>
  <si>
    <t xml:space="preserve">Sensibiliser et entraîner l'adhésion des personnels de l'établissement  et de ses étudiants dans une dynamique de pratiques durables                                                                                                                                                      </t>
  </si>
  <si>
    <t>3 &amp; 8</t>
  </si>
  <si>
    <r>
      <t xml:space="preserve">Affichage de la démarche partagée DD&amp;RS: Principes débattus entre Parties </t>
    </r>
    <r>
      <rPr>
        <u/>
        <sz val="11"/>
        <color indexed="8"/>
        <rFont val="Arial"/>
        <family val="2"/>
      </rPr>
      <t>Prenantes Internes.</t>
    </r>
    <r>
      <rPr>
        <sz val="11"/>
        <color indexed="8"/>
        <rFont val="Arial"/>
        <family val="2"/>
      </rPr>
      <t xml:space="preserve"> Initiatives proposées et menées ponctuellement par les collaborateurs et/ou les étudiants.</t>
    </r>
  </si>
  <si>
    <r>
      <t xml:space="preserve">Diagnostic établi :  </t>
    </r>
    <r>
      <rPr>
        <u/>
        <sz val="11"/>
        <color indexed="8"/>
        <rFont val="Arial"/>
        <family val="2"/>
      </rPr>
      <t xml:space="preserve">Parties Prenantes </t>
    </r>
    <r>
      <rPr>
        <sz val="11"/>
        <color indexed="8"/>
        <rFont val="Arial"/>
        <family val="2"/>
      </rPr>
      <t xml:space="preserve">Externes identifiées et </t>
    </r>
    <r>
      <rPr>
        <u/>
        <sz val="11"/>
        <color indexed="8"/>
        <rFont val="Arial"/>
        <family val="2"/>
      </rPr>
      <t>sphère d'influence</t>
    </r>
    <r>
      <rPr>
        <sz val="11"/>
        <color indexed="8"/>
        <rFont val="Arial"/>
        <family val="2"/>
      </rPr>
      <t xml:space="preserve"> intégrée aux réflexions sociétales de l'établissement. Actions ponctuelles répertoriées, émergence d'une ligne de gouvernance DD&amp;RS.</t>
    </r>
  </si>
  <si>
    <t>Plan d'action engagé. Echelle de performance élaborée . Prise en compte des réglementations et normes nationales et internationales de responsabilité sociétale (Droit de l'homme,  conditions de travail, environnement, loyauté des pratiques..).</t>
  </si>
  <si>
    <r>
      <t xml:space="preserve">DD&amp;RS intégrée à la stratégie de l'établissement. Processus de surveillance pour amélioration continue en place. Objectifs de progression fixés. Contribution sociétale active et entraînante tant sur le territoire qu'auprès de l'ensemble des </t>
    </r>
    <r>
      <rPr>
        <u/>
        <sz val="11"/>
        <color indexed="8"/>
        <rFont val="Arial"/>
        <family val="2"/>
      </rPr>
      <t xml:space="preserve">parties prenantes </t>
    </r>
    <r>
      <rPr>
        <sz val="11"/>
        <color indexed="8"/>
        <rFont val="Arial"/>
        <family val="2"/>
      </rPr>
      <t>de l'établissement.</t>
    </r>
  </si>
  <si>
    <r>
      <t xml:space="preserve">Qualité de la démarche contrôlée et reconnue publiquement. Impacts sur la </t>
    </r>
    <r>
      <rPr>
        <u/>
        <sz val="11"/>
        <color indexed="8"/>
        <rFont val="Arial"/>
        <family val="2"/>
      </rPr>
      <t>sphère d'influence</t>
    </r>
    <r>
      <rPr>
        <sz val="11"/>
        <color indexed="8"/>
        <rFont val="Arial"/>
        <family val="2"/>
      </rPr>
      <t xml:space="preserve"> mesurés et corrigés si besoin. Expertise DD&amp;RS de l'établissement sollicitée en externe. Dynamique DD&amp;RS portée et soutenue par les </t>
    </r>
    <r>
      <rPr>
        <u/>
        <sz val="11"/>
        <color indexed="8"/>
        <rFont val="Arial"/>
        <family val="2"/>
      </rPr>
      <t>parties prenantes</t>
    </r>
    <r>
      <rPr>
        <sz val="11"/>
        <color indexed="8"/>
        <rFont val="Arial"/>
        <family val="2"/>
      </rPr>
      <t xml:space="preserve"> externes. .</t>
    </r>
  </si>
  <si>
    <t>Objectifs appréhendés/services et suivi de progression - Nbre de journées ou heures de formation DD&amp;RS + % p/r total budget annuel de formation de l'établissement - Nbre de référents DD dans l'établissement - Nbre de réunions annuelles DD&amp;RS - Périodicité des revues et mesures d'objectifs - Nbre d'actions DD&amp;RS menées par les élèves/piliers, nbre de groupes de travail collaboratif...</t>
  </si>
  <si>
    <r>
      <t xml:space="preserve">Charte interne,  publication de la mission et des orientations stratégiques DD retenues par l'établissement, description des campagnes de sensibilisation, groupes de travail et compte-rendu,  mesure périodique de la maturité RSO des </t>
    </r>
    <r>
      <rPr>
        <u/>
        <sz val="11"/>
        <color indexed="8"/>
        <rFont val="Arial"/>
        <family val="2"/>
      </rPr>
      <t>parties prenantes</t>
    </r>
    <r>
      <rPr>
        <sz val="11"/>
        <color indexed="8"/>
        <rFont val="Arial"/>
        <family val="2"/>
      </rPr>
      <t xml:space="preserve"> internes, publication des plans d'action..., mesure périodique de la maturité RSO des parties prenantes internes, réunions de service, séminaires, groupes de travail..</t>
    </r>
  </si>
  <si>
    <t>1.1.2</t>
  </si>
  <si>
    <t>Agir avec des réseaux d’acteurs territoriaux et internationaux pour contribuer à faire évoluer les comportements et partager ses performances durables pour co-construire une société responsable.</t>
  </si>
  <si>
    <t>1 &amp; 2</t>
  </si>
  <si>
    <t>Majorité des acteurs territoriaux  progressivement identifiée et contactée pour distinguer des potentiels d'actions territoriales à mutualiser…</t>
  </si>
  <si>
    <r>
      <rPr>
        <u/>
        <sz val="11"/>
        <color indexed="8"/>
        <rFont val="Arial"/>
        <family val="2"/>
      </rPr>
      <t>Cartographie des compétences</t>
    </r>
    <r>
      <rPr>
        <sz val="11"/>
        <color indexed="8"/>
        <rFont val="Arial"/>
        <family val="2"/>
      </rPr>
      <t xml:space="preserve">  du territoire (acteurs et réseaux) au service de projets de DD&amp;RS. Répertoire d'actions thématiques constitué. Organisation autour d'un groupe d'acteurs de la DD&amp;RS. Partage d'expériences et engagements ponctuels avec lui pour  la mise en œuvre d'actions...</t>
    </r>
  </si>
  <si>
    <r>
      <t>Prise en compte des impacts sociaux, environnementaux et économiques  résultant des décisions et activités. Respect du devoir de vigilance RS</t>
    </r>
    <r>
      <rPr>
        <u/>
        <sz val="11"/>
        <color indexed="8"/>
        <rFont val="Arial"/>
        <family val="2"/>
      </rPr>
      <t xml:space="preserve"> </t>
    </r>
    <r>
      <rPr>
        <sz val="11"/>
        <color indexed="8"/>
        <rFont val="Arial"/>
        <family val="2"/>
      </rPr>
      <t>fixé par</t>
    </r>
    <r>
      <rPr>
        <u/>
        <sz val="11"/>
        <color indexed="8"/>
        <rFont val="Arial"/>
        <family val="2"/>
      </rPr>
      <t xml:space="preserve"> ISO 26000.</t>
    </r>
    <r>
      <rPr>
        <sz val="11"/>
        <color indexed="8"/>
        <rFont val="Arial"/>
        <family val="2"/>
      </rPr>
      <t xml:space="preserve"> Avec les partenaires, participation aux politiques locales au plus près des enjeux DD&amp;RS et du développement responsable des territoires...</t>
    </r>
  </si>
  <si>
    <r>
      <t xml:space="preserve">Charte d'engagement et de bonnes pratiques DD&amp;RS. Efficience de la démarche et progression continue via analyses, mesures  et consultations périodiques des </t>
    </r>
    <r>
      <rPr>
        <u/>
        <sz val="11"/>
        <color indexed="8"/>
        <rFont val="Arial"/>
        <family val="2"/>
      </rPr>
      <t>parties prenantes</t>
    </r>
    <r>
      <rPr>
        <sz val="11"/>
        <color indexed="8"/>
        <rFont val="Arial"/>
        <family val="2"/>
      </rPr>
      <t xml:space="preserve"> avec lesquelles l'établissement expérimente de nouvelles voies…</t>
    </r>
  </si>
  <si>
    <r>
      <t xml:space="preserve">Activité contributive de l'élévation de la performance sociétale des </t>
    </r>
    <r>
      <rPr>
        <u/>
        <sz val="11"/>
        <color indexed="8"/>
        <rFont val="Arial"/>
        <family val="2"/>
      </rPr>
      <t>parties prenantes,</t>
    </r>
    <r>
      <rPr>
        <sz val="11"/>
        <color indexed="8"/>
        <rFont val="Arial"/>
        <family val="2"/>
      </rPr>
      <t xml:space="preserve"> d'un territoire et de ses acteurs économiques. Ets présent dans les réseaux: collectivités locales, associations, club d'entreprises, organismes consulaires, pouvoirs publics, instituts de recherche, pôles de compétitivité, </t>
    </r>
    <r>
      <rPr>
        <i/>
        <sz val="11"/>
        <rFont val="Arial"/>
        <family val="2"/>
      </rPr>
      <t xml:space="preserve">Campus des métiers et des qualifications, associations ESR et </t>
    </r>
    <r>
      <rPr>
        <i/>
        <u/>
        <sz val="11"/>
        <rFont val="Arial"/>
        <family val="2"/>
      </rPr>
      <t>ComUE</t>
    </r>
    <r>
      <rPr>
        <sz val="11"/>
        <color indexed="8"/>
        <rFont val="Arial"/>
        <family val="2"/>
      </rPr>
      <t xml:space="preserve">, ONG, organisations influentes d'opinions, autres établissements de formation...   </t>
    </r>
  </si>
  <si>
    <r>
      <t>Nbre d'actions territoriales /axes ou pilier DD - Nbre d'acteurs et prospects en portefeuille/secteur d'activité / Nbre de conventions et adhésions / Nbre de réunions partenariales annuelles/axes / Nbre de participations à événements DD&amp;RS / mesure de la maturité RS des partenaires historiques et financiers/</t>
    </r>
    <r>
      <rPr>
        <sz val="11"/>
        <color rgb="FF00B050"/>
        <rFont val="Arial"/>
        <family val="2"/>
      </rPr>
      <t xml:space="preserve"> </t>
    </r>
    <r>
      <rPr>
        <i/>
        <sz val="11"/>
        <rFont val="Arial"/>
        <family val="2"/>
      </rPr>
      <t>Existence d'une stratégie internationale…</t>
    </r>
  </si>
  <si>
    <r>
      <t>Panel de partenaires privés et publics (ex. Pacte Mondial / Global Compact-</t>
    </r>
    <r>
      <rPr>
        <u/>
        <sz val="11"/>
        <color indexed="8"/>
        <rFont val="Arial"/>
        <family val="2"/>
      </rPr>
      <t>PRME</t>
    </r>
    <r>
      <rPr>
        <sz val="11"/>
        <color indexed="8"/>
        <rFont val="Arial"/>
        <family val="2"/>
      </rPr>
      <t>,</t>
    </r>
    <r>
      <rPr>
        <sz val="11"/>
        <rFont val="Arial"/>
        <family val="2"/>
      </rPr>
      <t xml:space="preserve"> </t>
    </r>
    <r>
      <rPr>
        <i/>
        <u/>
        <sz val="11"/>
        <rFont val="Arial"/>
        <family val="2"/>
      </rPr>
      <t>CIRSES</t>
    </r>
    <r>
      <rPr>
        <sz val="11"/>
        <rFont val="Arial"/>
        <family val="2"/>
      </rPr>
      <t xml:space="preserve">, </t>
    </r>
    <r>
      <rPr>
        <u/>
        <sz val="11"/>
        <rFont val="Arial"/>
        <family val="2"/>
      </rPr>
      <t>Comité 21</t>
    </r>
    <r>
      <rPr>
        <sz val="11"/>
        <rFont val="Arial"/>
        <family val="2"/>
      </rPr>
      <t xml:space="preserve">, </t>
    </r>
    <r>
      <rPr>
        <u/>
        <sz val="11"/>
        <rFont val="Arial"/>
        <family val="2"/>
      </rPr>
      <t>Campus responsables</t>
    </r>
    <r>
      <rPr>
        <sz val="11"/>
        <rFont val="Arial"/>
        <family val="2"/>
      </rPr>
      <t>,</t>
    </r>
    <r>
      <rPr>
        <i/>
        <sz val="11"/>
        <rFont val="Arial"/>
        <family val="2"/>
      </rPr>
      <t>Tétragora</t>
    </r>
    <r>
      <rPr>
        <sz val="11"/>
        <color indexed="8"/>
        <rFont val="Arial"/>
        <family val="2"/>
      </rPr>
      <t>, Charte de la diversité, convention de partenariat locaux ou internationaux etc...) - Participation aux conseils de consultation territoriaux . Fréquence et mode de consultation des différents partenaires socio-économiques: fiche de synthèse d'actions/cpte-rendu de réunions. Echelle d'évaluation retenue pour suivre la progression des actions et détecter leurs valeurs ajoutées...</t>
    </r>
  </si>
  <si>
    <t>1.2</t>
  </si>
  <si>
    <t>Formaliser sa politique de Responsabilité Sociétale &amp; Développement Durable (DD&amp;RS) et l'intégrer à toute l'activité de l'établissement</t>
  </si>
  <si>
    <t>1 , 2 &amp; 3</t>
  </si>
  <si>
    <t>Les premières tendances DD&amp;RS apparaissent dans les processus et démarches ou Directions/
Départements/ Services de l'établissement</t>
  </si>
  <si>
    <t>L'établissement initie une politique DD intégrée à sa stratégie globale</t>
  </si>
  <si>
    <r>
      <t xml:space="preserve">La formalisation de la politique DD&amp;RS est établie et  adoptée par les </t>
    </r>
    <r>
      <rPr>
        <b/>
        <u/>
        <sz val="11"/>
        <color indexed="8"/>
        <rFont val="Arial"/>
        <family val="2"/>
      </rPr>
      <t xml:space="preserve">parties prenantes </t>
    </r>
    <r>
      <rPr>
        <b/>
        <sz val="11"/>
        <color indexed="8"/>
        <rFont val="Arial"/>
        <family val="2"/>
      </rPr>
      <t xml:space="preserve">(internes et/ou externes) </t>
    </r>
  </si>
  <si>
    <r>
      <t>Le déploiement de la politique</t>
    </r>
    <r>
      <rPr>
        <b/>
        <u/>
        <sz val="11"/>
        <color indexed="8"/>
        <rFont val="Arial"/>
        <family val="2"/>
      </rPr>
      <t xml:space="preserve"> </t>
    </r>
    <r>
      <rPr>
        <b/>
        <sz val="11"/>
        <color indexed="8"/>
        <rFont val="Arial"/>
        <family val="2"/>
      </rPr>
      <t>DD&amp;RS de l'établissement permet d'en organiser le pilotage autour d'indicateurs efficients et compréhensibles à l'externe</t>
    </r>
  </si>
  <si>
    <r>
      <t xml:space="preserve">Etablissement exemplaire dans ses choix de politique DD&amp;RS. Orientations traduisant les attentes détectées et cogérées sur son territoire et auprès de sa </t>
    </r>
    <r>
      <rPr>
        <b/>
        <u/>
        <sz val="11"/>
        <color indexed="8"/>
        <rFont val="Arial"/>
        <family val="2"/>
      </rPr>
      <t>sphère d'influence</t>
    </r>
    <r>
      <rPr>
        <b/>
        <sz val="11"/>
        <color indexed="8"/>
        <rFont val="Arial"/>
        <family val="2"/>
      </rPr>
      <t xml:space="preserve"> </t>
    </r>
  </si>
  <si>
    <t>1.2.1</t>
  </si>
  <si>
    <t>Définir sa stratégie durable et élaborer un plan d'action en couvrant les trois dimensions de la DD&amp;RS</t>
  </si>
  <si>
    <t>Actions ponctuelles menées par les collaborateurs et/ou le Comité de Direction dans tout ou partie des 3 domaines de la DD&amp;RS (environnementaux, économiques et sociaux)…</t>
  </si>
  <si>
    <r>
      <t xml:space="preserve">Diagnostic établi : </t>
    </r>
    <r>
      <rPr>
        <u/>
        <sz val="11"/>
        <color indexed="8"/>
        <rFont val="Arial"/>
        <family val="2"/>
      </rPr>
      <t xml:space="preserve"> Parties Prenantes </t>
    </r>
    <r>
      <rPr>
        <sz val="11"/>
        <color indexed="8"/>
        <rFont val="Arial"/>
        <family val="2"/>
      </rPr>
      <t xml:space="preserve">Externes identifiées et </t>
    </r>
    <r>
      <rPr>
        <u/>
        <sz val="11"/>
        <color indexed="8"/>
        <rFont val="Arial"/>
        <family val="2"/>
      </rPr>
      <t>sphère d'influence</t>
    </r>
    <r>
      <rPr>
        <sz val="11"/>
        <color indexed="8"/>
        <rFont val="Arial"/>
        <family val="2"/>
      </rPr>
      <t xml:space="preserve"> intégrée aux réflexions sociétales de l'établissement. Actions ponctuelles répertoriées, émergence d'une ligne de gouvernance DD&amp;RS…</t>
    </r>
  </si>
  <si>
    <t>Stratégie au plus près des enjeux et intérêts généraux de la DD&amp;RS, intégration des compétences et missions durables:
- en respectant les domaines sociaux, environnementaux et économiques fixés par la stratégie nationale de DD
- et/ou en appliquant les normes nationales, européennes ou internationales...</t>
  </si>
  <si>
    <r>
      <t xml:space="preserve">Stratégie DD&amp;RS mesurable  et comparable. Indicateurs fondés sur des critères internationaux d'évaluation de performance durable (ex </t>
    </r>
    <r>
      <rPr>
        <u/>
        <sz val="11"/>
        <color indexed="8"/>
        <rFont val="Arial"/>
        <family val="2"/>
      </rPr>
      <t>Iso 26000</t>
    </r>
    <r>
      <rPr>
        <sz val="11"/>
        <color indexed="8"/>
        <rFont val="Arial"/>
        <family val="2"/>
      </rPr>
      <t xml:space="preserve">, </t>
    </r>
    <r>
      <rPr>
        <u/>
        <sz val="11"/>
        <color indexed="8"/>
        <rFont val="Arial"/>
        <family val="2"/>
      </rPr>
      <t>Global Reporting Initiative (GRI)</t>
    </r>
    <r>
      <rPr>
        <sz val="11"/>
        <color indexed="8"/>
        <rFont val="Arial"/>
        <family val="2"/>
      </rPr>
      <t xml:space="preserve">...) </t>
    </r>
  </si>
  <si>
    <r>
      <t xml:space="preserve">Construction d'un programme d'actions innovant, mise en œuvre d'une méthodologie exemplaire de travail collaboratif avec les partenaires publics/privés de la </t>
    </r>
    <r>
      <rPr>
        <u/>
        <sz val="11"/>
        <color indexed="8"/>
        <rFont val="Arial"/>
        <family val="2"/>
      </rPr>
      <t xml:space="preserve">sphère d'influence </t>
    </r>
    <r>
      <rPr>
        <sz val="11"/>
        <color indexed="8"/>
        <rFont val="Arial"/>
        <family val="2"/>
      </rPr>
      <t>(associations, entreprises, collectivités...à niveaux locaux, régionaux, nationaux et internationaux)...</t>
    </r>
  </si>
  <si>
    <t xml:space="preserve">Indicateurs de politique sociale (parité, handicap, accompagnement social, senior, diversité…) de gestion environnementale, de formations DD&amp;RS, de profs DD&amp;RS, d'heures de formation à la DD&amp;RS (initiale et continue), de contribution en recherche DD&amp;RS, nbre global d'indicateurs de suivi de la performance durable...  </t>
  </si>
  <si>
    <t>Charte d'engagement, plan d'action/programme - Indicateurs de suivis méthodologiques et de réalisations collaboratives - Conventions de partenariats - Participation aux débats relevant du développement territorial, pouvoir définir et argumenter le choix des indicateurs de développement sociétal mis en place dans l'organisation, qualifier les outils collaboratifs...</t>
  </si>
  <si>
    <t>1.2.2</t>
  </si>
  <si>
    <t>Intégrer la démarche à l'ensemble des services/directions de l'établissement et de ses activités (Politique d'achats, pédagogie, recherche, procédures sociales, actions publiques...)</t>
  </si>
  <si>
    <t>Emergence de collaborateurs sensibles aux pratiques DD&amp;RS dans leur métier. La DRH de l'établissement distingue les besoins et compétences nécessaires à leur développement….</t>
  </si>
  <si>
    <t>Démarches volontaires encouragées et  soutenues. Missions consacrées à l'initiation et l'implication progressive  des services de l'établissement (délégation de responsabilité DD&amp;RS: postes ou comités consacrés au DD&amp;RS et/ou intégration de missions dédiées en temps partiel...)</t>
  </si>
  <si>
    <r>
      <t>Conditions de concertation et de collaboration avec les</t>
    </r>
    <r>
      <rPr>
        <u/>
        <sz val="11"/>
        <color indexed="8"/>
        <rFont val="Arial"/>
        <family val="2"/>
      </rPr>
      <t xml:space="preserve"> parties prenantes</t>
    </r>
    <r>
      <rPr>
        <sz val="11"/>
        <color indexed="8"/>
        <rFont val="Arial"/>
        <family val="2"/>
      </rPr>
      <t xml:space="preserve"> internes/externes maîtrisées = gestion </t>
    </r>
    <r>
      <rPr>
        <u/>
        <sz val="11"/>
        <color indexed="8"/>
        <rFont val="Arial"/>
        <family val="2"/>
      </rPr>
      <t>DD&amp;RS amél</t>
    </r>
    <r>
      <rPr>
        <sz val="11"/>
        <color indexed="8"/>
        <rFont val="Arial"/>
        <family val="2"/>
      </rPr>
      <t>iorée à l'échelle des territoires. Démarche transversales et engageante pour toutes les unités de travail de l'établissement et assortie d'un plan d'action...</t>
    </r>
  </si>
  <si>
    <t xml:space="preserve">Démarche DD/RS intégrée à la stratégie et maîtrisée dans tous les process des unités de travail:  objectifs DD (collectifs) mesurables via des indicateurs en cohérence avec les objectifs individuels fixés auprès des  collaborateurs. Mesure continue de l'adéquation des formations aux besoins des marchés/territoires et faisant part objectivement de l'employabilité offerte aux étudiants... </t>
  </si>
  <si>
    <t>Renforcement de la compétence DD&amp;RS des personnels et étudiants. Exemplarité des démarches intégratives DD&amp;RS et de leur pilotage, référents DD&amp;RS consultés par des tiers externes, participant à des travaux sectoriels faisant évoluer les démarches collectives...Etablissement en capacité d'innover sur des formations répondant aux besoins émergeants de la Société (nouveaux métiers par ex)...</t>
  </si>
  <si>
    <r>
      <t xml:space="preserve">indicateurs de performance collaborative: nbre de travaux collaboratifs - nbre d'outils collaboratifs à disposition - évaluation du niveau de transversalité des salariés,  niveau de maturité DD&amp;RS des </t>
    </r>
    <r>
      <rPr>
        <u/>
        <sz val="11"/>
        <color indexed="8"/>
        <rFont val="Arial"/>
        <family val="2"/>
      </rPr>
      <t>parties prenantes</t>
    </r>
    <r>
      <rPr>
        <sz val="11"/>
        <color indexed="8"/>
        <rFont val="Arial"/>
        <family val="2"/>
      </rPr>
      <t xml:space="preserve"> internes... </t>
    </r>
  </si>
  <si>
    <r>
      <t xml:space="preserve">Projet d'établissement et sa déclinaison en critères DD  sur les feuilles de route individuelles (fiches de postes, objectifs annuels…). Activités de sensibilisation, formations, informations des </t>
    </r>
    <r>
      <rPr>
        <u/>
        <sz val="11"/>
        <color indexed="8"/>
        <rFont val="Arial"/>
        <family val="2"/>
      </rPr>
      <t>parties prenantes</t>
    </r>
    <r>
      <rPr>
        <sz val="11"/>
        <color indexed="8"/>
        <rFont val="Arial"/>
        <family val="2"/>
      </rPr>
      <t xml:space="preserve"> et du grand public…</t>
    </r>
  </si>
  <si>
    <t>1.2.3</t>
  </si>
  <si>
    <r>
      <t xml:space="preserve">Communiquer auprès de toutes les </t>
    </r>
    <r>
      <rPr>
        <u/>
        <sz val="12"/>
        <color indexed="8"/>
        <rFont val="Arial"/>
        <family val="2"/>
      </rPr>
      <t xml:space="preserve">parties prenantes </t>
    </r>
    <r>
      <rPr>
        <sz val="12"/>
        <color indexed="8"/>
        <rFont val="Arial"/>
        <family val="2"/>
      </rPr>
      <t xml:space="preserve">le sens de la démarche, les objectifs et le résultat mesuré des actions DD&amp;RS de l'établissement
</t>
    </r>
  </si>
  <si>
    <t>1 &amp; 3</t>
  </si>
  <si>
    <t>L'établissement entame une communication interne sur sa prise en compte des principes DD&amp;RS…</t>
  </si>
  <si>
    <t>Communication interne/externe sur l'engagement sociétal de l'établissement et sa participation volontaire aux défis du plan vert assortie d'une planification d'actions...</t>
  </si>
  <si>
    <t>Partage d'information et plan d'action périodique DD&amp;RS de l'établissement  parfaitement opérationnels. Résultats objectifs rendus visibles tant localement qu'internationalement auprès des parties prenantes et partenaires…</t>
  </si>
  <si>
    <t>Performance et mesure de la stratégie DD&amp;RS assortie d'une communication fondée sur les réalisations et régulièrement mise à jour sur tous les axes du Plan Vert…</t>
  </si>
  <si>
    <r>
      <t xml:space="preserve">Large diffusion des résultats de la performance DD&amp;RS pour qu'elle soit inspirante pour la communauté, mise en place d'une </t>
    </r>
    <r>
      <rPr>
        <u/>
        <sz val="11"/>
        <color indexed="8"/>
        <rFont val="Arial"/>
        <family val="2"/>
      </rPr>
      <t>communication responsable,</t>
    </r>
    <r>
      <rPr>
        <sz val="11"/>
        <color indexed="8"/>
        <rFont val="Arial"/>
        <family val="2"/>
      </rPr>
      <t xml:space="preserve"> visibilité du Plan Vert de l'établissement sur le dispositif de reconnaissance nationa</t>
    </r>
    <r>
      <rPr>
        <u/>
        <sz val="11"/>
        <color indexed="8"/>
        <rFont val="Arial"/>
        <family val="2"/>
      </rPr>
      <t>l</t>
    </r>
    <r>
      <rPr>
        <sz val="11"/>
        <color indexed="8"/>
        <rFont val="Arial"/>
        <family val="2"/>
      </rPr>
      <t>e et/ou auprès des relayeurs DD&amp;RS de notoriété...</t>
    </r>
  </si>
  <si>
    <t>nombre de communications DD&amp;RS, mesure de diffusion des communiqués externes, nombre de visiteurs des sites/blogs DD&amp;RS à la marque établissement, nbre d'articles DD&amp;RS sur blog et site entreprises, nbre d'enquêtes annuelles DD&amp;RS, nbre de forums DD&amp;RS, nbre de PP convaincues de la démarche DD&amp;RS...</t>
  </si>
  <si>
    <t>Rapports périodiques d'activité , plan de communication et outils d'information (forum, sites, blogs, communiqués de presse, plaquettes, journaux internes, séminaires internes, campagnes de sensibilisation, Chartes, logiciels et plates-formes de collaboration …)</t>
  </si>
  <si>
    <t>1.3</t>
  </si>
  <si>
    <t xml:space="preserve">Déployer (ressources humaines, techniques et financières...) et piloter la DD&amp;RS au sein de l'Etablissement (structures, collaborateurs, tableaux de bord, …) </t>
  </si>
  <si>
    <t>Actions diversifiées, sans articulation globale, mais entraînant petit à petit l'établissement dans une visibilité DD&amp;RS</t>
  </si>
  <si>
    <t>Déploiement déclenché progressivement par la mesure des impacts DD&amp;RS et les initiatives internes d'actions</t>
  </si>
  <si>
    <t>Pilotage de la DD&amp;RS assuré par une surveillance et une amélioration continue des performances</t>
  </si>
  <si>
    <t>Le déploiement de la DD&amp;RS fait l'objet d'un suivi abouti avec des indicateurs comparables et une communication  responsable (recevabilité et transparence)</t>
  </si>
  <si>
    <t>Le DD&amp;RS de l'établissement influence le comportement sociétal de l'ensemble des parties prenantes</t>
  </si>
  <si>
    <t>1.3.1</t>
  </si>
  <si>
    <t xml:space="preserve">Affecter des moyens à la conduite du DD&amp;RS en visant une amélioration continue </t>
  </si>
  <si>
    <t>Prise de conscience de la transversalité des actions DD&amp;RS et du besoin de moyens directs ou indirects devant être  affectés à différentes unités…</t>
  </si>
  <si>
    <r>
      <t>Evaluation globale des impacts économiques, sociétaux et écologiques. Détection des g</t>
    </r>
    <r>
      <rPr>
        <u/>
        <sz val="11"/>
        <color indexed="8"/>
        <rFont val="Arial"/>
        <family val="2"/>
      </rPr>
      <t>ains</t>
    </r>
    <r>
      <rPr>
        <sz val="11"/>
        <color indexed="8"/>
        <rFont val="Arial"/>
        <family val="2"/>
      </rPr>
      <t xml:space="preserve"> </t>
    </r>
    <r>
      <rPr>
        <u/>
        <sz val="11"/>
        <color indexed="8"/>
        <rFont val="Arial"/>
        <family val="2"/>
      </rPr>
      <t>masqués</t>
    </r>
    <r>
      <rPr>
        <sz val="11"/>
        <color indexed="8"/>
        <rFont val="Arial"/>
        <family val="2"/>
      </rPr>
      <t xml:space="preserve"> et des c</t>
    </r>
    <r>
      <rPr>
        <u/>
        <sz val="11"/>
        <color indexed="8"/>
        <rFont val="Arial"/>
        <family val="2"/>
      </rPr>
      <t>oûts cachés</t>
    </r>
    <r>
      <rPr>
        <sz val="11"/>
        <color indexed="8"/>
        <rFont val="Arial"/>
        <family val="2"/>
      </rPr>
      <t>…</t>
    </r>
  </si>
  <si>
    <t>Budget dédié au DD&amp;RS. Missions DD&amp;RS accompagnées de formations. Formalisation d'indicateurs de performance sociétale sur les tableaux de bord de la Direction de l'établissement et sur les évaluations annuelles des collaborateurs, dynamisation de la démarche dans tous les secteurs d'intervention de l'établissement…</t>
  </si>
  <si>
    <r>
      <t xml:space="preserve">Schéma budgétaire intégrant la stratégie DD&amp;RS. Adéquation renforcée de la politique DD&amp;RS avec les attentes des </t>
    </r>
    <r>
      <rPr>
        <u/>
        <sz val="11"/>
        <color indexed="8"/>
        <rFont val="Arial"/>
        <family val="2"/>
      </rPr>
      <t>parties prenantes</t>
    </r>
    <r>
      <rPr>
        <sz val="11"/>
        <color indexed="8"/>
        <rFont val="Arial"/>
        <family val="2"/>
      </rPr>
      <t xml:space="preserve"> = soutien direct et/ou indirect des performances durables = enrichissement de la compétence DD&amp;RS des territoires, des salariés, des citoyens...</t>
    </r>
  </si>
  <si>
    <r>
      <t xml:space="preserve">Expertise acquise par les collaborateurs et partenaires conduisant l'établissement à participer à la recherche de modèles favorisant une économie soutenable et un développement responsable. Colloques internationaux dans le domaine de la </t>
    </r>
    <r>
      <rPr>
        <u/>
        <sz val="11"/>
        <color indexed="8"/>
        <rFont val="Arial"/>
        <family val="2"/>
      </rPr>
      <t>DD&amp;RS</t>
    </r>
    <r>
      <rPr>
        <sz val="11"/>
        <color indexed="8"/>
        <rFont val="Arial"/>
        <family val="2"/>
      </rPr>
      <t>, animation de groupes de travail interdisciplinaires...</t>
    </r>
  </si>
  <si>
    <r>
      <t xml:space="preserve">Volume financier des achats durables, nbre de critères d'évaluation des fournisseurs DD&amp;RS, ratio dépenses salariales RS vs globalité budgétaire, cadence des analyses de résultats DD&amp;RS, </t>
    </r>
    <r>
      <rPr>
        <u/>
        <sz val="11"/>
        <color indexed="8"/>
        <rFont val="Arial"/>
        <family val="2"/>
      </rPr>
      <t>monétarisation</t>
    </r>
    <r>
      <rPr>
        <sz val="11"/>
        <color indexed="8"/>
        <rFont val="Arial"/>
        <family val="2"/>
      </rPr>
      <t xml:space="preserve"> des </t>
    </r>
    <r>
      <rPr>
        <u/>
        <sz val="11"/>
        <color indexed="8"/>
        <rFont val="Arial"/>
        <family val="2"/>
      </rPr>
      <t>gains masqués</t>
    </r>
    <r>
      <rPr>
        <sz val="11"/>
        <color indexed="8"/>
        <rFont val="Arial"/>
        <family val="2"/>
      </rPr>
      <t xml:space="preserve"> et </t>
    </r>
    <r>
      <rPr>
        <u/>
        <sz val="11"/>
        <color indexed="8"/>
        <rFont val="Arial"/>
        <family val="2"/>
      </rPr>
      <t>coûts cachés</t>
    </r>
    <r>
      <rPr>
        <sz val="11"/>
        <color indexed="8"/>
        <rFont val="Arial"/>
        <family val="2"/>
      </rPr>
      <t xml:space="preserve"> de la DD&amp;RS, coût de l'empreinte carbone, budget de compensation carbone, nbre d'espèces végétales et animales représentées sur les campus, qualité de l'air, bien être des collaborateurs et étudiants, nbre de km déplacements annuels et % par mode de mobilité...</t>
    </r>
  </si>
  <si>
    <t>Plan de gestion budgétaire DD&amp;RS, qualification des achats durables, catalogue des procédures internes durables, plans de formations RS, partenariats en recherche DD&amp;RS, réseaux internationaux de collaboration DD&amp;RS…</t>
  </si>
  <si>
    <t>1.3.2</t>
  </si>
  <si>
    <t xml:space="preserve">Evaluer, analyser et rendre compte de la performance de la démarche </t>
  </si>
  <si>
    <t>Moyens limités des unités de travail qui débutent les activités DD&amp;RS, restitution sommaire des réalisations dans des outils de communication interne…</t>
  </si>
  <si>
    <t>Mise en place d'un système d'évaluation de la cohérence des activités mesurant l'engagement sociétal amorcé par la gouvernance de l'établissement…</t>
  </si>
  <si>
    <r>
      <t>Exploitation des outils Plan Vert pour piloter la politique DD&amp;RS. Indicateurs de mesure périodique du plan d'action et des objectifs DD&amp;RS Analyses, corrections, révision des process. Objectifs mis à jour selon l'évolution des moyens de l'établissement. Argumentation et communication des décisions auprès des</t>
    </r>
    <r>
      <rPr>
        <u/>
        <sz val="11"/>
        <color indexed="8"/>
        <rFont val="Arial"/>
        <family val="2"/>
      </rPr>
      <t xml:space="preserve"> parties prenantes...</t>
    </r>
  </si>
  <si>
    <r>
      <rPr>
        <u/>
        <sz val="11"/>
        <color indexed="8"/>
        <rFont val="Arial"/>
        <family val="2"/>
      </rPr>
      <t>Rapport d'activité intégré</t>
    </r>
    <r>
      <rPr>
        <sz val="11"/>
        <color indexed="8"/>
        <rFont val="Arial"/>
        <family val="2"/>
      </rPr>
      <t xml:space="preserve"> (croisé par l'activité DD&amp;RS) . </t>
    </r>
    <r>
      <rPr>
        <u/>
        <sz val="11"/>
        <color indexed="8"/>
        <rFont val="Arial"/>
        <family val="2"/>
      </rPr>
      <t>Communication responsable</t>
    </r>
    <r>
      <rPr>
        <sz val="11"/>
        <color indexed="8"/>
        <rFont val="Arial"/>
        <family val="2"/>
      </rPr>
      <t>.  Amélioration continue, réduction progressive des impacts négatifs de l'activité (sociaux et environnementaux ), Evaluation durable des fournisseurs et partenaires conditionnant l'empreinte DD&amp;RS de l'établissement...</t>
    </r>
  </si>
  <si>
    <t>Notoriété du processus durable de l'établissement. Indicateurs vérifiables et comparables, bonnes pratiques diffusées, création de valeurs sociétales, transfert à la communauté, contributions sur plates-formes ou sites collaboratifs nationaux ou internationaux, pertinence de la responsabilité sociétale des diplômés  mesurée et diffusée...</t>
  </si>
  <si>
    <r>
      <t>Politique sociale (répartition des salariés par âge, genre, origine, catégorie…), % élèves boursiers, % élèves endettés pour financer leurs études, nbre de CDI, nbre de CDD, nbre d'intervenants, nbre de manifestations publiques, nbre d'auditeurs aux conférences, politique environnementale (empreinte carbone, dépenses énergétiques...), impacts sur la s</t>
    </r>
    <r>
      <rPr>
        <u/>
        <sz val="11"/>
        <color indexed="8"/>
        <rFont val="Arial"/>
        <family val="2"/>
      </rPr>
      <t>phère d'influence</t>
    </r>
    <r>
      <rPr>
        <sz val="11"/>
        <color indexed="8"/>
        <rFont val="Arial"/>
        <family val="2"/>
      </rPr>
      <t>, % des financements publics et privés, mesure de la plus-value territoriale de l'établissement, % d'atteinte annuelle des objectifs DD&amp;RS, nbre d'engagements et de cibles DD&amp;RS/an, bilan des activités DD&amp;RS des asso d'étudiants, % budget RS/budget annuel…</t>
    </r>
  </si>
  <si>
    <r>
      <t>Tableaux de bords, référentiels, normes, certifications, labels, agenda 21, plan climat, PDE, Plan Vert,</t>
    </r>
    <r>
      <rPr>
        <i/>
        <sz val="11"/>
        <rFont val="Arial"/>
        <family val="2"/>
      </rPr>
      <t xml:space="preserve"> </t>
    </r>
    <r>
      <rPr>
        <i/>
        <u/>
        <sz val="11"/>
        <rFont val="Arial"/>
        <family val="2"/>
      </rPr>
      <t>Label DD&amp;RS</t>
    </r>
    <r>
      <rPr>
        <sz val="11"/>
        <color rgb="FF00B050"/>
        <rFont val="Arial"/>
        <family val="2"/>
      </rPr>
      <t>,</t>
    </r>
    <r>
      <rPr>
        <sz val="11"/>
        <color indexed="8"/>
        <rFont val="Arial"/>
        <family val="2"/>
      </rPr>
      <t xml:space="preserve"> diagnostics, bilan d'activité DD&amp;RS, fiches de bonnes pratiques, qualification des expertises durables (recherche appliquée, méthode d'évaluation de la pertinence des formations,  expérimentations...), modalités de vérification des données, diffusion publique (en ligne) des tableaux de bords DD&amp;RS périodiques</t>
    </r>
  </si>
  <si>
    <t>2 - AXE ENSEIGNEMENT ET FORMATION</t>
  </si>
  <si>
    <t>2.1</t>
  </si>
  <si>
    <r>
      <t xml:space="preserve">Intégrer les problématiques de DD&amp;RS dans les programmes et enseignements / Créer des </t>
    </r>
    <r>
      <rPr>
        <b/>
        <u/>
        <sz val="12"/>
        <color indexed="8"/>
        <rFont val="Arial"/>
        <family val="2"/>
      </rPr>
      <t>pôles</t>
    </r>
    <r>
      <rPr>
        <b/>
        <sz val="12"/>
        <color indexed="8"/>
        <rFont val="Arial"/>
        <family val="2"/>
      </rPr>
      <t xml:space="preserve"> de formations spécialisées</t>
    </r>
  </si>
  <si>
    <r>
      <t xml:space="preserve">Elargissement de certains cours au DD, </t>
    </r>
    <r>
      <rPr>
        <b/>
        <u/>
        <sz val="11"/>
        <color indexed="8"/>
        <rFont val="Arial"/>
        <family val="2"/>
      </rPr>
      <t>RSE,</t>
    </r>
    <r>
      <rPr>
        <b/>
        <sz val="11"/>
        <color indexed="8"/>
        <rFont val="Arial"/>
        <family val="2"/>
      </rPr>
      <t xml:space="preserve"> Ethique,... à l’initiative de quelques professeurs</t>
    </r>
  </si>
  <si>
    <t>Mettre en place des modules ou des filières, programmes dans certains domaines plus propices</t>
  </si>
  <si>
    <t>Intégration des problématiques DD&amp;RS dans toutes les disciplines et dans tous les programmes. Révision des démarches pédagogiques</t>
  </si>
  <si>
    <t>Cours et projets transversaux DD&amp;RS aux disciplines de base, dans tous les programmes et/ou  trans-programmes</t>
  </si>
  <si>
    <r>
      <t xml:space="preserve">Co-conception </t>
    </r>
    <r>
      <rPr>
        <b/>
        <i/>
        <sz val="11"/>
        <rFont val="Arial"/>
        <family val="2"/>
      </rPr>
      <t>de pôles</t>
    </r>
    <r>
      <rPr>
        <b/>
        <sz val="11"/>
        <color indexed="8"/>
        <rFont val="Arial"/>
        <family val="2"/>
      </rPr>
      <t>, de programmes et démarches pédagogiques (supports, outils, …) avec les parties prenantes</t>
    </r>
    <r>
      <rPr>
        <b/>
        <u/>
        <sz val="11"/>
        <color indexed="8"/>
        <rFont val="Arial"/>
        <family val="2"/>
      </rPr>
      <t xml:space="preserve"> (entrepr</t>
    </r>
    <r>
      <rPr>
        <b/>
        <sz val="11"/>
        <color indexed="8"/>
        <rFont val="Arial"/>
        <family val="2"/>
      </rPr>
      <t>ises, autres écoles, professeurs, étudiants,...) de l'institution sur les thématiques DD&amp;RS</t>
    </r>
  </si>
  <si>
    <t>Nombre et type de formations consacrées au DD. Date d'ouverture, nombre d'élèves, nombre d'heures, nombre de diplômés dans ces programmes spécifiques</t>
  </si>
  <si>
    <t>2.1.1.</t>
  </si>
  <si>
    <t>Adapter les enseignements des cursus traditionnels : intégration des problématiques de DD&amp;RS dans les programmes de formation initiale y compris des programmes d'apprentissage, d'alternance et doctoraux</t>
  </si>
  <si>
    <t>Le DD&amp;RS n'est pas abordé dans les enseignements  ou l'est de manière non régulière (sous forme de conférences, par exemple)</t>
  </si>
  <si>
    <t>Des cours de sensibilisation au DD&amp;RS sont proposés de manière optionnelle (modules) ou intégrés partiellement dans quelques cours</t>
  </si>
  <si>
    <t>Le DD&amp;RS est intégré dans toutes les disciplines de base. Des cours spécifiques dans ce domaine sont proposés en option.</t>
  </si>
  <si>
    <t xml:space="preserve">Mettre en place des enseignements en DD&amp;RS  transversaux aux  programmes accompagnés de projets, mémoires,  thèses dans le domaine du DD&amp;RS </t>
  </si>
  <si>
    <t>Programmes de formation co-conçus dédiés au DD&amp;RS (initiale, apprentissage et/ou doctorale)  
Capitalisation du retour d'expérience</t>
  </si>
  <si>
    <t xml:space="preserve">% d'h  consacrées au DD&amp;RS
Nb de programmes consacrés à la DD&amp;RS
Nb et % d'étudiants dans ces programmes </t>
  </si>
  <si>
    <t>2.1.2</t>
  </si>
  <si>
    <t>Intégrer le DD&amp;RS dans les programmes de formation continue</t>
  </si>
  <si>
    <t>Le DD&amp;RS n'est pas intégré dans les programmes de formation continue</t>
  </si>
  <si>
    <r>
      <t>Quelques enseignements  DD&amp;RS sont intégrés dans les différents programmes de formation</t>
    </r>
    <r>
      <rPr>
        <i/>
        <sz val="11"/>
        <rFont val="Arial"/>
        <family val="2"/>
      </rPr>
      <t xml:space="preserve"> continue</t>
    </r>
  </si>
  <si>
    <r>
      <t xml:space="preserve">Intégration du DD&amp;RS dans </t>
    </r>
    <r>
      <rPr>
        <sz val="11"/>
        <color rgb="FF00B050"/>
        <rFont val="Arial"/>
        <family val="2"/>
      </rPr>
      <t>l</t>
    </r>
    <r>
      <rPr>
        <i/>
        <sz val="11"/>
        <rFont val="Arial"/>
        <family val="2"/>
      </rPr>
      <t xml:space="preserve">es filières et/ou les  modules </t>
    </r>
    <r>
      <rPr>
        <sz val="11"/>
        <color indexed="8"/>
        <rFont val="Arial"/>
        <family val="2"/>
      </rPr>
      <t>des programmes de formation continue</t>
    </r>
  </si>
  <si>
    <r>
      <t xml:space="preserve">Mettre en place des enseignements en DD&amp;RS transversaux dans tous les programmes de formation </t>
    </r>
    <r>
      <rPr>
        <i/>
        <sz val="11"/>
        <rFont val="Arial"/>
        <family val="2"/>
      </rPr>
      <t>continue</t>
    </r>
    <r>
      <rPr>
        <sz val="11"/>
        <color indexed="8"/>
        <rFont val="Arial"/>
        <family val="2"/>
      </rPr>
      <t>. Des missions DD&amp;RS sont proposées en intra ou en inter-organisation</t>
    </r>
  </si>
  <si>
    <r>
      <t xml:space="preserve">Un ou plusieurs programmes spécifiques co-conçus dédiés au DD&amp;RS sont  proposés en formation </t>
    </r>
    <r>
      <rPr>
        <i/>
        <sz val="11"/>
        <rFont val="Arial"/>
        <family val="2"/>
      </rPr>
      <t>continue</t>
    </r>
  </si>
  <si>
    <t>% d'h  consacrées au DD&amp;RS  dans les programmes de formation continue
Nb de programmes de formation continue  dédiés au DD&amp;RS
Nb de stagiaires concernés</t>
  </si>
  <si>
    <t>2.1.3</t>
  </si>
  <si>
    <r>
      <t xml:space="preserve">Créer un </t>
    </r>
    <r>
      <rPr>
        <u/>
        <sz val="12"/>
        <color indexed="8"/>
        <rFont val="Arial"/>
        <family val="2"/>
      </rPr>
      <t xml:space="preserve">pôle </t>
    </r>
    <r>
      <rPr>
        <sz val="12"/>
        <color indexed="8"/>
        <rFont val="Arial"/>
        <family val="2"/>
      </rPr>
      <t>de formations spécialisées et/ou d'une école doctorale sur les questions du DD et/ou RS</t>
    </r>
  </si>
  <si>
    <t>Aucune formation spécialisée</t>
  </si>
  <si>
    <t xml:space="preserve">Création d'un programme diplômant dédié au DD&amp;RS </t>
  </si>
  <si>
    <t xml:space="preserve">Création de plusieurs programmes diplômant dédiés au DD&amp;RS </t>
  </si>
  <si>
    <t>Création de filières de formation spécialisée dédiées au DD&amp;RS</t>
  </si>
  <si>
    <r>
      <t xml:space="preserve">Co-création de </t>
    </r>
    <r>
      <rPr>
        <u/>
        <sz val="11"/>
        <color indexed="8"/>
        <rFont val="Arial"/>
        <family val="2"/>
      </rPr>
      <t>pôles</t>
    </r>
    <r>
      <rPr>
        <sz val="11"/>
        <color indexed="8"/>
        <rFont val="Arial"/>
        <family val="2"/>
      </rPr>
      <t xml:space="preserve"> de formation dédiés au DD&amp;RS et/ou d'écoles doctorales dédiées</t>
    </r>
  </si>
  <si>
    <r>
      <t xml:space="preserve">Nb et type de formations 
consacrées au DD&amp;RS
Nb de programmes
Nb d'étudiants par programme
Nb de diplômés
Nb de diplômés intégrés en entreprise
</t>
    </r>
    <r>
      <rPr>
        <i/>
        <sz val="11"/>
        <rFont val="Arial"/>
        <family val="2"/>
      </rPr>
      <t>Taux d'emploi et taux de chômage des diplômés des formations spécialisées par niveau et par domaine</t>
    </r>
  </si>
  <si>
    <t>2.2</t>
  </si>
  <si>
    <t>Favoriser et accompagner le développement des compétences en DD&amp;RS des étudiants</t>
  </si>
  <si>
    <t>Actions de sensibilisation et de communication (ex: conférences sur les comportements addictifs, le handicap, …)</t>
  </si>
  <si>
    <t>Accompagnement  de stages, missions, thèse / mémoire / projet professionnelles intégrant la dimension DD&amp;RS, à l’initiative individuelle</t>
  </si>
  <si>
    <t>Les travaux d'étudiants :thèses professionnelles, mémoires, rapports de stage et/ou de missions en entreprise, fiches de bonnes pratiques doivent intégrer la dimension DD&amp;RS</t>
  </si>
  <si>
    <t>Projets transversaux et encadrés sur  les thématiques DD&amp;RS.</t>
  </si>
  <si>
    <r>
      <t xml:space="preserve">Co-conception de démarches pédagogiques (supports, outils, …) avec les </t>
    </r>
    <r>
      <rPr>
        <b/>
        <u/>
        <sz val="11"/>
        <color indexed="8"/>
        <rFont val="Arial"/>
        <family val="2"/>
      </rPr>
      <t xml:space="preserve">parties prenantes </t>
    </r>
    <r>
      <rPr>
        <b/>
        <sz val="11"/>
        <color indexed="8"/>
        <rFont val="Arial"/>
        <family val="2"/>
      </rPr>
      <t xml:space="preserve"> (entreprises, autres écoles, professeurs, étudiants, …) de l'institution sur les thématiques DD&amp;RS</t>
    </r>
  </si>
  <si>
    <t>Nb de personnes formées par catégorie
Nb de jours de formation par personne
Nb de formations et budget</t>
  </si>
  <si>
    <t>2.2.1</t>
  </si>
  <si>
    <t xml:space="preserve">Apprentissage à la mise en application des enseignements en DD&amp;RS dans tous les travaux et missions de formation, y compris en entreprise.
</t>
  </si>
  <si>
    <t>Quelques actions ponctuelles sont mises en œuvre (conférences,…)</t>
  </si>
  <si>
    <t>Le DD&amp;RS est pris en compte par l'étudiant à titre indicatif (dans son rapport de stage)</t>
  </si>
  <si>
    <t xml:space="preserve">Lors des stages et/ou missions en entreprise, l'étudiant doit faire dans ses rapports une analyse critique de l'intégration du DD&amp;RS. Cette analyse est notée et créditée (reconnaissance ECTS) </t>
  </si>
  <si>
    <r>
      <t xml:space="preserve">Projets transversaux sur les thématiques DD&amp;RS. Concours d’entreprises ou autres </t>
    </r>
    <r>
      <rPr>
        <u/>
        <sz val="11"/>
        <color indexed="8"/>
        <rFont val="Arial"/>
        <family val="2"/>
      </rPr>
      <t>parties prenantes</t>
    </r>
    <r>
      <rPr>
        <sz val="11"/>
        <color indexed="8"/>
        <rFont val="Arial"/>
        <family val="2"/>
      </rPr>
      <t xml:space="preserve"> sur des problématiques concrètes</t>
    </r>
  </si>
  <si>
    <t>Transfert des démarches pédagogiques innovantes (conférences, ateliers, web, ouvrages collectifs,...) Innovations dans l'animation : création d'observatoire, concours en partenariat avec les acteurs concernés. Politique  de soutien des enseignants pour favoriser l'intégration et la transversalité DD&amp;RS</t>
  </si>
  <si>
    <t>Part des stages et projets à caractère DD&amp;RS par rapport à l'ensemble (%)</t>
  </si>
  <si>
    <t>2.2.2</t>
  </si>
  <si>
    <r>
      <t xml:space="preserve">Accompagnement </t>
    </r>
    <r>
      <rPr>
        <i/>
        <sz val="12"/>
        <rFont val="Arial"/>
        <family val="2"/>
      </rPr>
      <t>et reconnaissance</t>
    </r>
    <r>
      <rPr>
        <sz val="12"/>
        <color rgb="FF00B050"/>
        <rFont val="Arial"/>
        <family val="2"/>
      </rPr>
      <t xml:space="preserve"> </t>
    </r>
    <r>
      <rPr>
        <sz val="12"/>
        <color indexed="8"/>
        <rFont val="Arial"/>
        <family val="2"/>
      </rPr>
      <t>des initiatives étudiantes (hors formation) dans la réalisation de projets DD&amp;RS (étudiant en cursus normal (formation initiale) ou étudiants tout au long de leur vie (formation continue) )</t>
    </r>
  </si>
  <si>
    <t>Pas d'accompagnement spécifique ponctuel à la DD&amp;RS</t>
  </si>
  <si>
    <t>Certains acteurs isolés et non répertoriés (enseignants,..) accompagnent volontairement les étudiants engagés</t>
  </si>
  <si>
    <t>L'établissement soutient et encourage directement (équipements et conditions de travail, numéraire, conseils,...) les étudiants et associations étudiantes engagés dans des actions de DD&amp;RS</t>
  </si>
  <si>
    <t>Mettre en place une structure opérationnelle pour orienter et accompagner les initiatives et projets étudiants dans le domaine du DD&amp;RS. Valorisation du niveau de compétence (ECTS)</t>
  </si>
  <si>
    <t>Mettre en place une politique de reconnaissance du niveau de compétence (bourses au mérite, prix,  concours,…)</t>
  </si>
  <si>
    <t>Locaux disponibles
Moyens techniques mis à disposition
Moyens humains et logistiques mobilisés (en €) / an
Nb d'étudiants concernés /an
Nb de projets / an</t>
  </si>
  <si>
    <t>2.3</t>
  </si>
  <si>
    <t xml:space="preserve">Favoriser et accompagner le développement des compétences en DD&amp;RS des personnels des établissements (enseignants, chercheurs, administratifs) </t>
  </si>
  <si>
    <t>Organisation de conférences thématiques</t>
  </si>
  <si>
    <t>Formation de certains salariés en fonction des besoins professionnels individuels</t>
  </si>
  <si>
    <t>Formation de certaines catégories de salariés (les enseignants, les acheteurs,…)</t>
  </si>
  <si>
    <t>Politique de formation au DD&amp;RS pour tous les salariés</t>
  </si>
  <si>
    <t xml:space="preserve">Mutualisation de la formation avec des partenaires (autres établissements d'enseignement supérieur, entreprises, collectivités, ministères,…) </t>
  </si>
  <si>
    <t>Plan de formation, date de mise en place, nb de personnes concernées</t>
  </si>
  <si>
    <t>2.3.1</t>
  </si>
  <si>
    <r>
      <t xml:space="preserve">Incitation et soutien aux enseignants pour favoriser </t>
    </r>
    <r>
      <rPr>
        <i/>
        <sz val="12"/>
        <rFont val="Arial"/>
        <family val="2"/>
      </rPr>
      <t>d'une part</t>
    </r>
    <r>
      <rPr>
        <sz val="12"/>
        <color indexed="8"/>
        <rFont val="Arial"/>
        <family val="2"/>
      </rPr>
      <t xml:space="preserve"> l'intégration du DD&amp;RS</t>
    </r>
    <r>
      <rPr>
        <i/>
        <sz val="12"/>
        <rFont val="Arial"/>
        <family val="2"/>
      </rPr>
      <t xml:space="preserve"> d'autre part </t>
    </r>
    <r>
      <rPr>
        <sz val="12"/>
        <color indexed="8"/>
        <rFont val="Arial"/>
        <family val="2"/>
      </rPr>
      <t>la transversalité des enseignements</t>
    </r>
  </si>
  <si>
    <r>
      <t xml:space="preserve">Aucune incitation, ni soutien existant </t>
    </r>
    <r>
      <rPr>
        <i/>
        <sz val="11"/>
        <rFont val="Arial"/>
        <family val="2"/>
      </rPr>
      <t>mais une information est faite</t>
    </r>
  </si>
  <si>
    <t>Appui et soutien des initiatives pédagogiques en réponse aux demandes</t>
  </si>
  <si>
    <r>
      <t>Un programme d'incitation et de soutien (</t>
    </r>
    <r>
      <rPr>
        <i/>
        <sz val="11"/>
        <rFont val="Arial"/>
        <family val="2"/>
      </rPr>
      <t>reconnaissance dans le service,</t>
    </r>
    <r>
      <rPr>
        <sz val="11"/>
        <color indexed="8"/>
        <rFont val="Arial"/>
        <family val="2"/>
      </rPr>
      <t xml:space="preserve"> primes, décharge, promotion, rémunération, reconnaissance de l'expertise,…) est mis en place permettant de valoriser toutes les initiatives</t>
    </r>
  </si>
  <si>
    <t>Structuration d'équipes pédagogiques au sein de l'établissement favorisant la transversalité des contenus et démarches pédagogiques (groupes projet, départements,  axes,…)</t>
  </si>
  <si>
    <t xml:space="preserve">Constitution d'équipes pédagogiques entre institutions favorisant  la transversalité des enseignements. Incitation au transfert des compétences (recherche, missions d'expertise,…). </t>
  </si>
  <si>
    <t xml:space="preserve">Nb de conventions
Nb de primes
Nb de décharges
Locaux disponibles
Moyens techniques mis à disposition
</t>
  </si>
  <si>
    <t>2.3.2</t>
  </si>
  <si>
    <t xml:space="preserve">Intégration dans la politique de formation des personnels d'actions de formation en DD&amp;RS.
Reconnaissance et valorisation de ces compétences.
</t>
  </si>
  <si>
    <t xml:space="preserve">Aucune formation sur la DD&amp;RS n'est proposée </t>
  </si>
  <si>
    <t>Des actions de formation ponctuelles sont proposées en réponse aux demandes des salariés</t>
  </si>
  <si>
    <t>Des plans d'actions de formation en DD&amp;RS sont proposés en interne et/ou en externe</t>
  </si>
  <si>
    <t>Une politique de formation et de valorisation des compétences des personnels concernés est mise en place</t>
  </si>
  <si>
    <r>
      <t xml:space="preserve">Offre de programmes mutualisés de formation inter-établissements, </t>
    </r>
    <r>
      <rPr>
        <i/>
        <sz val="11"/>
        <rFont val="Arial"/>
        <family val="2"/>
      </rPr>
      <t>notamment au niveau des sites</t>
    </r>
    <r>
      <rPr>
        <sz val="11"/>
        <color indexed="8"/>
        <rFont val="Arial"/>
        <family val="2"/>
      </rPr>
      <t>, avec les  partenaires universitaires et autres partenaires socio-économiques</t>
    </r>
  </si>
  <si>
    <t>2.4</t>
  </si>
  <si>
    <t>Favoriser le développement d'une société de la connaissance respectueuse des principes du DD&amp;RS</t>
  </si>
  <si>
    <t>Participation à des évènements ouverts au public sur les problématiques du DD&amp;RS</t>
  </si>
  <si>
    <t xml:space="preserve">Co-organisation d'événements avec les partenaires locaux sur les problématiques du  DD&amp;RS
</t>
  </si>
  <si>
    <t>Partenariats de l'établissement sur des projets relatifs aux défis du Plan Vert (transport et mobilité, énergie, solidarité, politique d’égalité des chances,…)</t>
  </si>
  <si>
    <t>Dans les programmes de formation,  la dimension développement local est intégrée dans les travaux et missions à réaliser</t>
  </si>
  <si>
    <t>Co-conception de programmes et de projets exemplaires en matière d'économie de la connaissance et/ou pour développer une économie innovante de la connaissance respectueuse des principes du DD&amp;RS</t>
  </si>
  <si>
    <t>Nom des programmes
Nb de partenariats
Nom des partenaires
Nb de projets pédagogiques innovants
Date de mise en place
Types d'outils pédagogiques</t>
  </si>
  <si>
    <t>2.4.1</t>
  </si>
  <si>
    <r>
      <t xml:space="preserve">Développer et accompagner les démarches, méthodes et supports pédagogiques favorisant la diffusion et l'accès à la connaissance des </t>
    </r>
    <r>
      <rPr>
        <u/>
        <sz val="12"/>
        <color indexed="8"/>
        <rFont val="Arial"/>
        <family val="2"/>
      </rPr>
      <t>parties prenantes</t>
    </r>
    <r>
      <rPr>
        <sz val="12"/>
        <color indexed="8"/>
        <rFont val="Arial"/>
        <family val="2"/>
      </rPr>
      <t>.</t>
    </r>
  </si>
  <si>
    <r>
      <t xml:space="preserve">Participation et contribution aux conférences, débats, tables rondes, etc.  organisés par les diverses </t>
    </r>
    <r>
      <rPr>
        <u/>
        <sz val="11"/>
        <color indexed="8"/>
        <rFont val="Arial"/>
        <family val="2"/>
      </rPr>
      <t>parties prenantes</t>
    </r>
  </si>
  <si>
    <r>
      <t xml:space="preserve">Co-organisation de conférences, débats, tables rondes, etc. ouverts </t>
    </r>
    <r>
      <rPr>
        <u/>
        <sz val="11"/>
        <color indexed="8"/>
        <rFont val="Arial"/>
        <family val="2"/>
      </rPr>
      <t xml:space="preserve">aux parties prenantes </t>
    </r>
  </si>
  <si>
    <r>
      <t>Utilisation et partage avec les</t>
    </r>
    <r>
      <rPr>
        <u/>
        <sz val="11"/>
        <color indexed="8"/>
        <rFont val="Arial"/>
        <family val="2"/>
      </rPr>
      <t xml:space="preserve"> parties prenantes </t>
    </r>
    <r>
      <rPr>
        <sz val="11"/>
        <color indexed="8"/>
        <rFont val="Arial"/>
        <family val="2"/>
      </rPr>
      <t>des contenus et outils pédagogiques (kits pédagogiques,  vidéothèque, conférences en Visio, e-learning, études de cas en ligne,....)</t>
    </r>
  </si>
  <si>
    <t>Mutualisation de méthodes pédagogiques et de supports innovants (plateformes pédagogiques, webinar, réseaux sociaux,...)</t>
  </si>
  <si>
    <r>
      <t xml:space="preserve">Co-conception de démarches pédagogiques innovantes : animation </t>
    </r>
    <r>
      <rPr>
        <i/>
        <sz val="11"/>
        <rFont val="Arial"/>
        <family val="2"/>
      </rPr>
      <t>de communautés de pratiques, formations en ligne</t>
    </r>
  </si>
  <si>
    <t>Nom des programmes,
Date de mise en œuvre
Nb de partenaires
Type d'outils pédagogiques</t>
  </si>
  <si>
    <t>Nom des partenaires</t>
  </si>
  <si>
    <t>2.4.2</t>
  </si>
  <si>
    <t>Ouvrir à l'international dans un objectif de co-développement (notamment avec les pays en développement) concernant les étudiants et les personnels</t>
  </si>
  <si>
    <t>Des initiatives ponctuelles existent mais aucune convention n'établit de rapports privilégiés durables avec des établissements étrangers portant sur les formations, les échanges, le soutien aux initiatives éco-citoyennes …</t>
  </si>
  <si>
    <t>Il existe des échanges d'étudiants et d'enseignants s'inscrivant dans des relations étroites, durables et des partenariats avec l'étranger</t>
  </si>
  <si>
    <t>L'établissement organise la mobilité et les échanges, incite les étudiants et les personnels à participer et encourage les initiatives éco-citoyennes, avec prise en compte des impacts liés aux déplacements.</t>
  </si>
  <si>
    <t>L'établissement a mis en place des programmes, des partenariats et dispositifs l'ouvrant à l'international   (diplômes inter-universitaires...) permettant l'éducation partagée, la co-formation de professeurs et des personnels, ainsi que la co-diplômation avec les universités étrangères</t>
  </si>
  <si>
    <r>
      <t xml:space="preserve">Les échanges réguliers et les programmes co-conçus et co-organisés avec les partenaires universitaires étrangers associent les </t>
    </r>
    <r>
      <rPr>
        <u/>
        <sz val="11"/>
        <color indexed="8"/>
        <rFont val="Arial"/>
        <family val="2"/>
      </rPr>
      <t>parties prenantes,</t>
    </r>
    <r>
      <rPr>
        <sz val="11"/>
        <color indexed="8"/>
        <rFont val="Arial"/>
        <family val="2"/>
      </rPr>
      <t xml:space="preserve"> telles que les entreprises, les collectivités, etc. sous la forme de chartes ou autres implications dans la DD&amp;RS. </t>
    </r>
    <r>
      <rPr>
        <sz val="11"/>
        <color rgb="FF00B050"/>
        <rFont val="Arial"/>
        <family val="2"/>
      </rPr>
      <t xml:space="preserve"> </t>
    </r>
    <r>
      <rPr>
        <i/>
        <sz val="11"/>
        <rFont val="Arial"/>
        <family val="2"/>
      </rPr>
      <t xml:space="preserve">Diplômes internationaux </t>
    </r>
  </si>
  <si>
    <t>Intitulé des programmes
Nb et type de programmes
Nb d'universités partenaires
Nb de partenariats avec des pays en développement
Nb d'entreprises concernées
Nb de personnels concernés par catégorie
Nb de chaires
Date de mise en œuvre</t>
  </si>
  <si>
    <t>3 - AXE RECHERCHE</t>
  </si>
  <si>
    <t>3.1</t>
  </si>
  <si>
    <t xml:space="preserve">Promouvoir la recherche interdisciplinaire DD&amp;RS de l'établissement au niveau territorial,  national et international
</t>
  </si>
  <si>
    <t>Pas d'engagement spécifique de l'établissement dans la recherche interdisciplinaire DD&amp;RS. La production scientifique DD&amp;RS est sporadique et laissée à l'initiative individuelle sans forcément être identifiée.</t>
  </si>
  <si>
    <t>La production scientifique interdisciplinaire DD&amp;RS et son affichage sont à l'initiative de chercheurs orientés dans ce domaine</t>
  </si>
  <si>
    <t xml:space="preserve">Equipes structurées pluri-disciplinaires soutenues par une politique RH et accompagnées d'un budget dédié (labos,…) </t>
  </si>
  <si>
    <t>Politique de recherche transversale et multidisciplinaire DD&amp;RS intégrée dans la stratégie de l'établissement accompagnée d'une politique RH spécifique aux chercheurs, programme de recherche avec engagement budgétaire pluri-annuel, politique d'évaluation régulière, stratégie de coopération avec d'autres partenaires nationaux et/ou internationaux. Structure d'accueil pour les chercheurs étrangers</t>
  </si>
  <si>
    <t xml:space="preserve"> Poles et structures de recherche multi-partenariale (plateformes).  La recherche donne lieu à des innovations significatives en DD&amp;RS. Transfert de démarches de recherche exemplaires au niveau national et international.   </t>
  </si>
  <si>
    <r>
      <t>Nombre et niveau de publications, Nombre de brevets et licences, Nombre</t>
    </r>
    <r>
      <rPr>
        <b/>
        <sz val="11"/>
        <color rgb="FF00B050"/>
        <rFont val="Arial"/>
        <family val="2"/>
      </rPr>
      <t xml:space="preserve"> </t>
    </r>
    <r>
      <rPr>
        <b/>
        <i/>
        <sz val="11"/>
        <rFont val="Arial"/>
        <family val="2"/>
      </rPr>
      <t>et type</t>
    </r>
    <r>
      <rPr>
        <b/>
        <sz val="11"/>
        <color indexed="8"/>
        <rFont val="Arial"/>
        <family val="2"/>
      </rPr>
      <t xml:space="preserve"> de pers. concernées dont chercheurs. Nombre de laboratoires, axes, poles. Nombre de chaires. Nombre de partenariat. Nombre de conférences invitées. Cotation </t>
    </r>
    <r>
      <rPr>
        <b/>
        <i/>
        <sz val="11"/>
        <rFont val="Arial"/>
        <family val="2"/>
      </rPr>
      <t>HCERES</t>
    </r>
    <r>
      <rPr>
        <b/>
        <sz val="11"/>
        <color indexed="8"/>
        <rFont val="Arial"/>
        <family val="2"/>
      </rPr>
      <t xml:space="preserve"> des équipes de recherche. Budget.</t>
    </r>
  </si>
  <si>
    <t>Axes identifiés, plan d'action, politique de recherche, politique RH spécifique aux chercheurs</t>
  </si>
  <si>
    <t>3.1.1</t>
  </si>
  <si>
    <r>
      <t xml:space="preserve">Développer des projets de recherche transdisciplinaires dédiés au DD&amp;RS au niveau </t>
    </r>
    <r>
      <rPr>
        <u/>
        <sz val="12"/>
        <rFont val="Arial"/>
        <family val="2"/>
      </rPr>
      <t>territorial</t>
    </r>
    <r>
      <rPr>
        <sz val="12"/>
        <rFont val="Arial"/>
        <family val="2"/>
      </rPr>
      <t>,</t>
    </r>
    <r>
      <rPr>
        <sz val="12"/>
        <color indexed="8"/>
        <rFont val="Arial"/>
        <family val="2"/>
      </rPr>
      <t xml:space="preserve"> national et international</t>
    </r>
  </si>
  <si>
    <t xml:space="preserve">Les recherches des laboratoires dans le domaine du DD&amp;RS sont ponctuelles et isolées sur quelques thématiques sans approche globale </t>
  </si>
  <si>
    <t>Les problématiques DD&amp;RS sont liées à un domaine d'expertise spécifique (labo,...) et donnent lieu à une reconnaissance classique (AERES, ANR, publications, prix,…)</t>
  </si>
  <si>
    <t>Mise en oeuvre d'une politique de Recherche transdisciplinaires DD&amp;RS. Mise en oeuvre d'une politique RH spécifique. Budgets dédiés, veille technologique, bourses de thèse, post-doc, primes aux projets ciblés dans la SNDD.</t>
  </si>
  <si>
    <t>Stratégie globale de recherche intégrant la DD&amp;RS. Représentativité dans la communauté scientifique au niveau national et international et développement des réseaux et des partenariats.</t>
  </si>
  <si>
    <t xml:space="preserve">Développement de plateformes nationales et/ou internationales avec les PP. Mise en place de nouveaux outils et démarches de modélisation, de prospective, d'innovation et de transférabilité. </t>
  </si>
  <si>
    <t>Axes identifiés, Nombre et niveau de publication, Nombre de normes, brevets et licences, Nombre de pers. Impliquées dans l'établissement, dans les réseaux des communautés scientifiques. Organisation de congrès contributions ANR</t>
  </si>
  <si>
    <t>plateformes, participation SNRI, contribution aux 5 Alliances (AllEnvi, AVIESAN, Ancre,Allistene, Athéna), IDEX, LABEX, EQUIPEX….</t>
  </si>
  <si>
    <t>3.1.2</t>
  </si>
  <si>
    <r>
      <t>Identifier et prendre en compte les</t>
    </r>
    <r>
      <rPr>
        <sz val="12"/>
        <color rgb="FF00B050"/>
        <rFont val="Arial"/>
        <family val="2"/>
      </rPr>
      <t xml:space="preserve"> </t>
    </r>
    <r>
      <rPr>
        <u/>
        <sz val="12"/>
        <rFont val="Arial"/>
        <family val="2"/>
      </rPr>
      <t>impacts</t>
    </r>
    <r>
      <rPr>
        <sz val="12"/>
        <color indexed="8"/>
        <rFont val="Arial"/>
        <family val="2"/>
      </rPr>
      <t xml:space="preserve"> DD&amp;RS (environnementaux, sociaux et économiques) </t>
    </r>
    <r>
      <rPr>
        <i/>
        <sz val="12"/>
        <rFont val="Arial"/>
        <family val="2"/>
      </rPr>
      <t>dans la conduite</t>
    </r>
    <r>
      <rPr>
        <sz val="12"/>
        <color indexed="8"/>
        <rFont val="Arial"/>
        <family val="2"/>
      </rPr>
      <t xml:space="preserve"> des projets de recherche territoriaux, nationaux et internationaux
</t>
    </r>
  </si>
  <si>
    <t xml:space="preserve">Les laboratoires prennent conscience des démarches systématiques DD&amp;RS et prennent des  initiatives ponctuelles et isolées   </t>
  </si>
  <si>
    <t>Intégration partielle des principes DD&amp;RS dans les pratiques de recherche (préconisation de lignes de conduite des équipes de recherche)</t>
  </si>
  <si>
    <t>Formalisation des principes de comportement responsable des labos et de leurs membres dans leurs pratiques au quotidien.</t>
  </si>
  <si>
    <t>Collaboration et partenariat avec d'autres labos (en interne ou externe y compris à l'international) pour partager des bonnes pratiques,  développer des démarches, des technologies et des outils afin de réduire les impacts (environnement, social et économique) des centres de vie et des travaux des chercheurs.</t>
  </si>
  <si>
    <r>
      <t xml:space="preserve">Co-création avec les </t>
    </r>
    <r>
      <rPr>
        <u/>
        <sz val="11"/>
        <color indexed="8"/>
        <rFont val="Arial"/>
        <family val="2"/>
      </rPr>
      <t>parties prenantes</t>
    </r>
    <r>
      <rPr>
        <sz val="11"/>
        <color indexed="8"/>
        <rFont val="Arial"/>
        <family val="2"/>
      </rPr>
      <t xml:space="preserve"> et les partenaires  internationaux d'un comité "de typelab 21" : partage d'expériences, développement, mise en oeuvre et accompagnement de pratiques exemplaires dans les établissements.</t>
    </r>
  </si>
  <si>
    <t>Organisation de journées de formation, mise en place de préconisations (écrites), séminaires internes, workshops/ colloques/symposiums nationaux et internationaux</t>
  </si>
  <si>
    <t>bilans carbone par entité de recherche, document unique, bilan de consommation énergétiques, plan de formation des personnels</t>
  </si>
  <si>
    <t>3.2</t>
  </si>
  <si>
    <t>Mettre la recherche DD&amp;RS, sa démarche et ses outils au service des programmes de formations initiales et continues et de la pédagogie</t>
  </si>
  <si>
    <t>Peu de liens entre la recherche DD&amp;RS et la formation spécifique de l'établissement</t>
  </si>
  <si>
    <t>Des liens entre la recherche DD&amp;RS et la formation sont recensés mais ne donnent pas lieu à une formalisation et structuration</t>
  </si>
  <si>
    <r>
      <t xml:space="preserve">La recherche DD&amp;RS donne lieu à la création de </t>
    </r>
    <r>
      <rPr>
        <b/>
        <u/>
        <sz val="11"/>
        <color indexed="8"/>
        <rFont val="Arial"/>
        <family val="2"/>
      </rPr>
      <t xml:space="preserve">pôles </t>
    </r>
    <r>
      <rPr>
        <b/>
        <sz val="11"/>
        <color indexed="8"/>
        <rFont val="Arial"/>
        <family val="2"/>
      </rPr>
      <t>d'innovation pédagogiques transdisciplinaires</t>
    </r>
  </si>
  <si>
    <r>
      <t xml:space="preserve">Création de </t>
    </r>
    <r>
      <rPr>
        <b/>
        <u/>
        <sz val="11"/>
        <color indexed="8"/>
        <rFont val="Arial"/>
        <family val="2"/>
      </rPr>
      <t xml:space="preserve">pôles </t>
    </r>
    <r>
      <rPr>
        <b/>
        <sz val="11"/>
        <color indexed="8"/>
        <rFont val="Arial"/>
        <family val="2"/>
      </rPr>
      <t xml:space="preserve">d'innovation pédagogiques en partenariat avec d'autres établissements </t>
    </r>
  </si>
  <si>
    <t>Co-construction de programmes innovants qui intègrent la dimension globale DD&amp;RS</t>
  </si>
  <si>
    <t>Nom des programmes de formation,
Nb de partenariats et leur dénomination</t>
  </si>
  <si>
    <t xml:space="preserve">Politique de recherche,
programmes, plateforme d'innovation pédagogique </t>
  </si>
  <si>
    <t>3.2.1</t>
  </si>
  <si>
    <t>Intégrer les résultats de la recherche DD&amp;RS dans les programmes de formation et dans la pédagogie</t>
  </si>
  <si>
    <t>Quelques démarches individuelles isolées.  Peu d'encouragements de l'établissement.</t>
  </si>
  <si>
    <r>
      <t>Les démarches individuelles sont encouragées : quelques moyens sont alloués. Projets transversaux ponctuels.</t>
    </r>
    <r>
      <rPr>
        <i/>
        <sz val="11"/>
        <rFont val="Arial"/>
        <family val="2"/>
      </rPr>
      <t>Une information sur les résultats de la recherche DD&amp;RS  est faite auprès des enseignants</t>
    </r>
  </si>
  <si>
    <r>
      <t>Intégration des travaux de recherche DD&amp;RS dans les différentes</t>
    </r>
    <r>
      <rPr>
        <i/>
        <sz val="11"/>
        <rFont val="Arial"/>
        <family val="2"/>
      </rPr>
      <t xml:space="preserve"> formations des étudiants et dans la formation des enseignants</t>
    </r>
  </si>
  <si>
    <t>Structuration d'un groupe de chercheurs DD&amp;RS et d'enseignants : début de production innovante en matière de formation et méthodologies pédagogiques.</t>
  </si>
  <si>
    <t>L'établissement co-construit ses formations avec les représentants des apprenants, les enseignants et les spécialistes DD&amp;RS (internes et externes) via une plateforme d'innovation pédagogique. Les efforts et les résultats sont pris en compte dans les évéluations des différents acteurs.</t>
  </si>
  <si>
    <t xml:space="preserve"> Intitulé de la plateforme, Masters revisités,
Nbre de partenariats et leur dénomination
Nbre de formations intégrant le DD&amp;RS
% de formations intégrant le DD&amp;RS</t>
  </si>
  <si>
    <t>Plaquettes des masters
Syllabii</t>
  </si>
  <si>
    <t>3.3</t>
  </si>
  <si>
    <t xml:space="preserve">Valoriser, transférer les résultats des travaux de recherche DD&amp;RS auprès des parties prenantes tant  au niveau national qu'international   </t>
  </si>
  <si>
    <t>Pas de stratégie de valorisation explicite. Juste des initiatives individuelles.</t>
  </si>
  <si>
    <t>Les initiatives individuelles sont recensées, mais la direction n'a pas encore élaboré de véritable stratégie de transfert des connaissances.</t>
  </si>
  <si>
    <t>Une stratégie de valorisation de la recherche DD&amp;RS est en cours d'élaboration, des partenariats nationaux et internationaux existent.</t>
  </si>
  <si>
    <t>La stratégie de  transmission permet de valoriser au niveau national et international les travaux de recherche auprès du grand public</t>
  </si>
  <si>
    <r>
      <t>Notoriété et reconnaissance des travaux de recherche de l'établissement en</t>
    </r>
    <r>
      <rPr>
        <b/>
        <u/>
        <sz val="11"/>
        <color indexed="8"/>
        <rFont val="Arial"/>
        <family val="2"/>
      </rPr>
      <t xml:space="preserve"> DD&amp;RS </t>
    </r>
    <r>
      <rPr>
        <b/>
        <sz val="11"/>
        <color indexed="8"/>
        <rFont val="Arial"/>
        <family val="2"/>
      </rPr>
      <t>auprès du grand public, tant au niveau national qu'international.</t>
    </r>
  </si>
  <si>
    <t>Nb de participation aux congrès avec la société civile, part de la représentants de la société civile dans le comité de recherche, part des chercheurs étrangers associés, part de mobilité des chercheurs nationaux dans des plateformes de recherche internationales</t>
  </si>
  <si>
    <t>3.3.1</t>
  </si>
  <si>
    <r>
      <t xml:space="preserve">Diffuser les résultats de la recherche DD&amp;RS auprès des </t>
    </r>
    <r>
      <rPr>
        <u/>
        <sz val="12"/>
        <color indexed="8"/>
        <rFont val="Arial"/>
        <family val="2"/>
      </rPr>
      <t>parties prenantes</t>
    </r>
    <r>
      <rPr>
        <sz val="12"/>
        <color indexed="8"/>
        <rFont val="Arial"/>
        <family val="2"/>
      </rPr>
      <t xml:space="preserve"> tant au niveau territorial, national qu'international.</t>
    </r>
  </si>
  <si>
    <t>Quelques démarches individuelles isolées. Aucun encouragement particulier de l'établissement pour des échanges avec les acteurs socio- économiques et la société civile.</t>
  </si>
  <si>
    <t>Des partenariats (conférences, colloques, think tank …)avec les acteurs socio-économiques  (nationaux, internationaux) existent. Pas de stratégie d'établissement définie.</t>
  </si>
  <si>
    <t>structuration formalisation et organisation de manifestations de recherche DD&amp;RS</t>
  </si>
  <si>
    <r>
      <t xml:space="preserve">stratégie de partenariat avec les </t>
    </r>
    <r>
      <rPr>
        <u/>
        <sz val="11"/>
        <color indexed="8"/>
        <rFont val="Arial"/>
        <family val="2"/>
      </rPr>
      <t>parties prenantes</t>
    </r>
    <r>
      <rPr>
        <sz val="11"/>
        <color indexed="8"/>
        <rFont val="Arial"/>
        <family val="2"/>
      </rPr>
      <t>. Contrat d'objectifs et de moyens et communication adaptée (newsletter, site internet, blog…)</t>
    </r>
  </si>
  <si>
    <t>Co-organisation de forum d'experts internationaux  permettant  le dialogue et le partage entre les chercheurs et les acteurs de la société civile, accès facilité aux données issues de la recherche DD&amp;RS permettant de contribuer aux débats de société et aux prises de décisions politiques. Ce travail est reconnu dans l'évaluation des chercheurs ou des équipes, y compris au niveau international.</t>
  </si>
  <si>
    <t>Nb de collaborations nationales et internationales, participation aux programmes de recherche internationaux (GIEC, vision 2020 Espace Européen de la recherche …)nb de publications, nb de participants aux formations, nb d'acteurs de la société civile</t>
  </si>
  <si>
    <t>3.3.2</t>
  </si>
  <si>
    <t>Transférer les résultats de la recherche.</t>
  </si>
  <si>
    <t>Quelques démarches individuelles isolées. Aucun encouragement particulier de l'établissement pour le partage des travaux avec les acteurs socio-économiques</t>
  </si>
  <si>
    <t xml:space="preserve">Contribution ponctuelle des chercheurs sur des problématiques DD&amp;RS de la société. </t>
  </si>
  <si>
    <t>structuration, formalisation et organisation de groupes de travail mixtes sur des problématiques de recherche DD&amp;RS</t>
  </si>
  <si>
    <t>stratégie de valorisation et  développement de contrats  issus des résultats des groupes de travail mixtes, Contrat d'objectifs et de moyens et  communication adaptée (newsletter, site internet, blog…)</t>
  </si>
  <si>
    <t>Mise en place d'une plateforme internationale reconnue entre experts et acteurs du monde socio-économique, pour co-construire et péreniser des actions mises en œuvre, l'analyse, le partage et la diffusion des connaissances</t>
  </si>
  <si>
    <r>
      <t>Nb de brevets, mobilité des chercheurs,</t>
    </r>
    <r>
      <rPr>
        <u/>
        <sz val="11"/>
        <color indexed="8"/>
        <rFont val="Arial"/>
        <family val="2"/>
      </rPr>
      <t xml:space="preserve"> pôles</t>
    </r>
    <r>
      <rPr>
        <sz val="11"/>
        <color indexed="8"/>
        <rFont val="Arial"/>
        <family val="2"/>
      </rPr>
      <t xml:space="preserve"> de compétitivité, nombre de créations d'entreprises ,nb de programmes internationaux   nb, durée accueil de chercheurs étrangers, nb de publications transdisciplinaires et internationales. </t>
    </r>
    <r>
      <rPr>
        <i/>
        <sz val="11"/>
        <rFont val="Arial"/>
        <family val="2"/>
      </rPr>
      <t>Nb de co-publications qui distinguent notamment l'Europe, les pays développés et les pays en voie de développement.</t>
    </r>
  </si>
  <si>
    <t>publications, nom du forum….</t>
  </si>
  <si>
    <t>Attention : nécessité d'avoir une révision des sections CNU pour permettre des publications transversales et transdisciplinaires empêchées actuellement par le système de sections disciplinaires</t>
  </si>
  <si>
    <t>4 - AXE GESTION ENVIRONNEMENTALE</t>
  </si>
  <si>
    <t>Deux types d'indicateurs : 
Primaires (P) pour "l'état" et 
Secondaires (S) pour "la performance"</t>
  </si>
  <si>
    <t>Documents sous forme de typologie, plan d'actions ou inventaire</t>
  </si>
  <si>
    <t>4.1</t>
  </si>
  <si>
    <t xml:space="preserve">Développer une politique de diminution des émissions de gaz à effet de serre et d'utilisation durable et de réduction de la consommation des ressources
</t>
  </si>
  <si>
    <t xml:space="preserve">1, 4, 5 et 6 </t>
  </si>
  <si>
    <t>Quelques actions non significatives ou non organisées existent, mais aucune politique n'est menée, pas de formalisation des données</t>
  </si>
  <si>
    <t>Un état des lieux général est réalisé mais sans suite concrète, quelques actions isolées existent</t>
  </si>
  <si>
    <t>Un diagnostic général  est réalisé et un plan d'actions est établi</t>
  </si>
  <si>
    <t>La politique est formalisée, mise en œuvre et fait l'objet d'un suivi</t>
  </si>
  <si>
    <r>
      <t xml:space="preserve">La stratégie, les actions  et/ou les outils de suivi, réalisés en lien avec les </t>
    </r>
    <r>
      <rPr>
        <b/>
        <u/>
        <sz val="11"/>
        <color indexed="8"/>
        <rFont val="Arial"/>
        <family val="2"/>
      </rPr>
      <t>parties prenantes,</t>
    </r>
    <r>
      <rPr>
        <b/>
        <sz val="11"/>
        <color indexed="8"/>
        <rFont val="Arial"/>
        <family val="2"/>
      </rPr>
      <t xml:space="preserve"> sont innovants ou exemplaires</t>
    </r>
  </si>
  <si>
    <t>Le document formalisant la politique de diminution des émissions de gaz à effet de serre et de l'utilisation durable des ressources
La stratégie de l'établissement dans le domaine
Désignation d'un pilote de processus
L'inventaires des actions
Le plan d'actions</t>
  </si>
  <si>
    <t>Rubrique</t>
  </si>
  <si>
    <t>Global</t>
  </si>
  <si>
    <t>4.1.1</t>
  </si>
  <si>
    <t>Réduire les émissions et les pratiques émettant des gaz à effet de serre</t>
  </si>
  <si>
    <r>
      <t xml:space="preserve">Quelques actions non significatives ou non organisées existent, mais aucune analyse ni diagnostic (type </t>
    </r>
    <r>
      <rPr>
        <u/>
        <sz val="11"/>
        <color indexed="8"/>
        <rFont val="Arial"/>
        <family val="2"/>
      </rPr>
      <t>Bilan Carbone</t>
    </r>
    <r>
      <rPr>
        <sz val="11"/>
        <color indexed="8"/>
        <rFont val="Arial"/>
        <family val="2"/>
      </rPr>
      <t>) n'est mis en place</t>
    </r>
  </si>
  <si>
    <r>
      <t>Un diagnostic (type</t>
    </r>
    <r>
      <rPr>
        <u/>
        <sz val="11"/>
        <color indexed="8"/>
        <rFont val="Arial"/>
        <family val="2"/>
      </rPr>
      <t xml:space="preserve"> Bilan Carbon</t>
    </r>
    <r>
      <rPr>
        <sz val="11"/>
        <color indexed="8"/>
        <rFont val="Arial"/>
        <family val="2"/>
      </rPr>
      <t xml:space="preserve">e)  partiel ou complet mais non suivi a été réalisé et/ou quelques actions sont mises en place </t>
    </r>
  </si>
  <si>
    <r>
      <t xml:space="preserve">Un diagnostic (type </t>
    </r>
    <r>
      <rPr>
        <u/>
        <sz val="11"/>
        <color indexed="8"/>
        <rFont val="Arial"/>
        <family val="2"/>
      </rPr>
      <t>Bilan Carbone)</t>
    </r>
    <r>
      <rPr>
        <sz val="11"/>
        <color indexed="8"/>
        <rFont val="Arial"/>
        <family val="2"/>
      </rPr>
      <t xml:space="preserve">  complet a été effectué et les actions  mises en place sont inscrites dans un plan d'action </t>
    </r>
    <r>
      <rPr>
        <i/>
        <sz val="11"/>
        <rFont val="Arial"/>
        <family val="2"/>
      </rPr>
      <t>visant à atteindre les objectifs réglementaires</t>
    </r>
  </si>
  <si>
    <r>
      <t xml:space="preserve">Un diagnostic (type </t>
    </r>
    <r>
      <rPr>
        <u/>
        <sz val="11"/>
        <color indexed="8"/>
        <rFont val="Arial"/>
        <family val="2"/>
      </rPr>
      <t>Bilan Carbon</t>
    </r>
    <r>
      <rPr>
        <sz val="11"/>
        <color indexed="8"/>
        <rFont val="Arial"/>
        <family val="2"/>
      </rPr>
      <t>e)  complet est effectué régulièrement et le suivi est opérationnel</t>
    </r>
  </si>
  <si>
    <t>Des outils spécifiques sont mis en place, les objectifs de réduction sont atteints</t>
  </si>
  <si>
    <t>P: t eqC ou eqCO2 par site ou global
niveau CO2 par bâtiment
S: teqCO2/usagers
réduction en teqCO2 par nature (énergie, transports, déchets,...)"</t>
  </si>
  <si>
    <r>
      <t xml:space="preserve">P: </t>
    </r>
    <r>
      <rPr>
        <u/>
        <sz val="11"/>
        <color indexed="8"/>
        <rFont val="Arial"/>
        <family val="2"/>
      </rPr>
      <t>Bilan carbone</t>
    </r>
    <r>
      <rPr>
        <sz val="11"/>
        <color indexed="8"/>
        <rFont val="Arial"/>
        <family val="2"/>
      </rPr>
      <t xml:space="preserve"> par sites ou global
Etiquettes énergie
S: Le bilan de suivi/
tableau de bord des actions</t>
    </r>
  </si>
  <si>
    <t>4.1.2</t>
  </si>
  <si>
    <t>Mettre en œuvre et intégrer au cahier des charges sur le bâti des critères environnementaux, sociaux et de performance énergétique au regard des usages</t>
  </si>
  <si>
    <t>1 et 4</t>
  </si>
  <si>
    <t>Des actions ponctuelles sont mises en place et/ou certains diagnostics sont réalisés mais sans plan global</t>
  </si>
  <si>
    <t>Un plan global existe avec une planification des diagnostics réalisés et à venir. Les actions sont formalisées dans ce plan global.</t>
  </si>
  <si>
    <t xml:space="preserve">Les diagnostics techniques obligatoires sont réalisés. Les enquêtes de gestion du patrimoine sont renseignées en temps et en heure. Les cibles du plan vert sont atteintes pour la performance énergétique du bâti (hors activité) : B en rénovation, A en neuf.
</t>
  </si>
  <si>
    <t>Les opérations de construction, gros entretien et renouvellement (GER) et maintenance intègrent des critères durables : environnementaux, sociaux et de performance énergétique.</t>
  </si>
  <si>
    <t>Le DD est une ligne directrice pour le ou les schémas directeurs (SDIA, SPSI, SDMS...), suivie d'un plan d'action et les actions sont évaluées</t>
  </si>
  <si>
    <t>P : classe moyenne du patrimoine par site et/ou globale
part des bâtiments réhabilités sous l'angle énergétique
part des bâtiments construits sous l'angle énergétique
part des bâtiments en classe A neuf
part des bâtiments en classe B rénovation
S :part des cahiers des charges intégrant des critères environnementaux et sociaux 
part des bâtiments rénovés DD type HQE
part des bâtiments construits DD type HQE
quantité et pourcentage de réduction des consommations atteint</t>
  </si>
  <si>
    <t>P : diagnostics réalisés
Performance énergétique
Réponses aux enquêtes de gestion du patrimoine
S : planification des diagnostics
plan d'actions et suivi
critères DD cahiers des charges
engagements DD schémas directeurs</t>
  </si>
  <si>
    <t>4.1.3</t>
  </si>
  <si>
    <t>Mettre en place une gestion des déplacements salariés et étudiants et une politique incitative de déplacements doux</t>
  </si>
  <si>
    <t>Quelques actions non significatives ou non organisées existent, mais aucune action suivie n'est mise en place</t>
  </si>
  <si>
    <t>Un PDC/PDE est en cours d'élaboration et/ou des actions incitatives sont menées</t>
  </si>
  <si>
    <t xml:space="preserve">Un PDE est réalisé </t>
  </si>
  <si>
    <t>Le PDE/PDC est suivi et maitrisé,  et intègre également le public étudiant</t>
  </si>
  <si>
    <t>Des solutions innovantes de gestion et d'actions incitatives des déplacements sont expérimentées</t>
  </si>
  <si>
    <t>P : taux de personnes utilisant le covoiturage
taux de personnes utilisant les transports en commun
taux de personnes utilisant des modes de déplacements doux (hors TC)
taux d'équipement en outils de travail collaboratif à distance
part des personnels formés à l'utilisation de ces outils
part du parc automobile économe en énergie et peu émetteur de GES et polluants
part des personnels formés à l'éco-conduite
S : taux de renouvellement du parc automobile
 quantité et pourcentage de réduction des consommations de carburant pour la flotte interne
réduction en teqCO2 des déplacements</t>
  </si>
  <si>
    <t>P : liste des actions incitatives pour utiliser les transports doux ou les transports en commun 
PDA
S : plan d'actions et suivi</t>
  </si>
  <si>
    <t>4.1.4</t>
  </si>
  <si>
    <t xml:space="preserve">Mettre en place une politique d'achats responsables </t>
  </si>
  <si>
    <t>Quelques responsables achats prennent en compte des critères environnementaux ou sociaux</t>
  </si>
  <si>
    <t>Un inventaire complet des achats hors marché a été effectué.
Certains achats et certains marchés intègrent la DD&amp;RS selon les sensibilités des responsables achats</t>
  </si>
  <si>
    <t>Pour tous les marchés, des indicateurs sociaux et environnementaux sont intégrés dans les cahiers des charges. Ces critères constituent au minimum 30% de la note finale
Pour les achats hors marché un plan d'intégration progressif de critères environnementaux et sociaux est réalisé.</t>
  </si>
  <si>
    <t>La politique d'achats responsables est mise en œuvre et fait l'objet d'un suivi</t>
  </si>
  <si>
    <r>
      <t xml:space="preserve">La politique d'achats responsable est exemplaire, et menée en lien avec les </t>
    </r>
    <r>
      <rPr>
        <u/>
        <sz val="11"/>
        <color indexed="8"/>
        <rFont val="Arial"/>
        <family val="2"/>
      </rPr>
      <t>parties prenantes</t>
    </r>
  </si>
  <si>
    <t>part des achats faisant appel aux entreprises du secteur de l'économie sociale et solidaire (entreprises d'insertion…)
part des achats et services exigeant un label environnemental et/ ou de développement durable (label européen, nF environnement, rainforest alliance, FSC, Energy star) et/ou une certification environnementale (ISO 14001…)
part de ces achats et services dans les achats globaux
Taux de fournisseurs ayant mis en place une politique de développement durable</t>
  </si>
  <si>
    <t>Appel d'offre type</t>
  </si>
  <si>
    <t>Energie</t>
  </si>
  <si>
    <t>4.1.5</t>
  </si>
  <si>
    <t>Mettre en place un management énergétique des établissements et des actions pour améliorer le comportement des personnels et des étudiants</t>
  </si>
  <si>
    <t>4 et 6</t>
  </si>
  <si>
    <r>
      <t xml:space="preserve">Un suivi global des consommations par type est en place. Les équipements structurels et liés à l'activité sont identifiés.
Des projets d'optimisation des équipements et de leurs utilisations sont actuellement à l'étude. </t>
    </r>
    <r>
      <rPr>
        <i/>
        <sz val="11"/>
        <rFont val="Arial"/>
        <family val="2"/>
      </rPr>
      <t>Disposer d'instruments de comptage détaillant les consommations de fluides par type (eau, gaz, électricité, etc...)</t>
    </r>
  </si>
  <si>
    <t>Des plans d'actions d'optimisation  des équipements et de réduction des consommations par type sont établis 
Sensibilisation des étudiants</t>
  </si>
  <si>
    <t>Un système de gestion responsable des énergies et des parcs d'équipements est opérationnel</t>
  </si>
  <si>
    <r>
      <t xml:space="preserve">Le management énergétique est en place ainsi que la sensibilisation et la formation des personnels et étudiants sur le sujet </t>
    </r>
    <r>
      <rPr>
        <sz val="11"/>
        <color indexed="8"/>
        <rFont val="Arial"/>
        <family val="2"/>
      </rPr>
      <t xml:space="preserve">
</t>
    </r>
  </si>
  <si>
    <r>
      <t>Niveau de réduction des consommations  en énergie fossile atteint.</t>
    </r>
    <r>
      <rPr>
        <i/>
        <sz val="11"/>
        <rFont val="Arial"/>
        <family val="2"/>
      </rPr>
      <t>Consommation globale en énergie primaire KwhEP/m²/an ou en euros..</t>
    </r>
  </si>
  <si>
    <r>
      <t xml:space="preserve">Le Plan d'action d'amélioration et d'optimisation
Inventaire des équipements
Bilans réguliers des actions de suivi et maintenance
</t>
    </r>
    <r>
      <rPr>
        <i/>
        <sz val="11"/>
        <rFont val="Arial"/>
        <family val="2"/>
      </rPr>
      <t>Documents contractuels de performance énergétique, certifications (par exemple ISO 50001)</t>
    </r>
  </si>
  <si>
    <t>Eau</t>
  </si>
  <si>
    <t>4.1.6</t>
  </si>
  <si>
    <t xml:space="preserve">Réduire et optimiser la consommation d'eau </t>
  </si>
  <si>
    <t>Réalisation d'un suivi de la consommation  et/ou d'un diagnostic technique des installations</t>
  </si>
  <si>
    <t>Un plan d'actions de restauration des réseaux et d'économie d'eau est réalisé et mis en œuvre</t>
  </si>
  <si>
    <t>Mise en place d'un suivi et d'une gestion des consommations d'eau et de leur réduction</t>
  </si>
  <si>
    <t>L'eau fait l'objet d'utilisation ou de réutilisation expérimentales ou innovantes</t>
  </si>
  <si>
    <r>
      <t xml:space="preserve">P:m3/an par type d'usage (bâtiments, espaces verts, scientifiques,...)
Quantité et % d'eau de pluie récupérée (en m3)
Quantité et % d'eau réutilisée
S: m3/pers.an par type d'usage (bâtiments, espaces verts, scientifiques,...)
 m3/m2 SHON.an (surface hors œuvre net) par type d'usage
Niveau de réduction des consommations  d'eau atteint par type d'usage.
</t>
    </r>
    <r>
      <rPr>
        <i/>
        <sz val="11"/>
        <rFont val="Arial"/>
        <family val="2"/>
      </rPr>
      <t>Consommantion globale eu euros..</t>
    </r>
  </si>
  <si>
    <t xml:space="preserve">P:  tableau de bords sur le sujet (relevés réguliers des consommations, suivi de leur évolution)
Schéma de circulation des eaux (réseaux, eaux de surface, trame bleue,...)
S: Plan d'action </t>
  </si>
  <si>
    <t>4.2</t>
  </si>
  <si>
    <t>Développer une politique de prévention et de réduction des atteintes à l'environnement (dont les pollutions)</t>
  </si>
  <si>
    <t>1, 6 et 7</t>
  </si>
  <si>
    <t>Quelques actions non significatives ou non organisées existent. Aucun engagement de la part de l'établissement. Aucune centralisation des données.</t>
  </si>
  <si>
    <t>Des engagements émanant d’acteurs isolés et/ou d’initiatives étudiantes existent</t>
  </si>
  <si>
    <t>La réglementation est respectée
Un diagnostic général  est réalisé et un plan d'actions est établi</t>
  </si>
  <si>
    <t>Désignation d'un pilote de processus</t>
  </si>
  <si>
    <t>Document formalisant la politique de l'établissement dans le domaine  
Plan d'actions et outils de suivi</t>
  </si>
  <si>
    <t>Déchets non dangereux</t>
  </si>
  <si>
    <t>4.2.1</t>
  </si>
  <si>
    <t>Optimiser le traitement des effluents liquides organiques</t>
  </si>
  <si>
    <t>1 et 7</t>
  </si>
  <si>
    <t>Les raccordements à une station d'épuration publique ou les traitements ne sont pas significatifs</t>
  </si>
  <si>
    <t>Les raccordements à une station d'épuration publique ou les traitements sont non exhaustifs ou non efficaces</t>
  </si>
  <si>
    <t>La qualité des rejets est mesurée et respecte la réglementation  (raccordement à une station d'épuration ou assainissement autonome)</t>
  </si>
  <si>
    <t>Un plan d'actions d'amélioration est mis en œuvre, un suivi des quantités et caractéristiques des effluents est réalisé</t>
  </si>
  <si>
    <t>La gestion des effluents fait l'objet de traitements exemplaires ou expérimentaux</t>
  </si>
  <si>
    <t>P:Caractéristiques physico-chimiques des effluents (DBO5, DCO, MES, débit…) par point d'émission avec le cas échéant la répartition temporelle
S: réduction des quantités annuelles émises
réduction des charges instantanées émises
% des effluents traités
taux d'épuration obtenus</t>
  </si>
  <si>
    <t>P:repérage des réseaux 
 tableau de bord par site des effluents émis
S: plan d'action de traitements des effluents</t>
  </si>
  <si>
    <t>4.2.2</t>
  </si>
  <si>
    <t>Optimiser le tri et la valorisation des déchets assimilés aux ordures ménagères</t>
  </si>
  <si>
    <t xml:space="preserve">L'inventaire des déchets est réalisé. Des projets sont actuellement à l'étude et/ou des actions isolées sont réalisées
</t>
  </si>
  <si>
    <t xml:space="preserve">Le tri des déchets significatifs est organisé
Les filières de valorisation des déchets sont en place
Sensibilisation des usagers de l'établissement
</t>
  </si>
  <si>
    <t>Des actions visent à la réduction des déchets.  Le tri des déchets significatifs est suivi, et des actions pour l'optimiser sont réalisées
Le bilan de ces valorisations est régulièrement effectué, et des actions sont menées pour les améliorer</t>
  </si>
  <si>
    <t>La gestion des déchets (optimisation et réduction) et des valorisations innovantes sont expérimentées</t>
  </si>
  <si>
    <t>P: quantités de déchets non dangereux produits par site et par nature
S:Taux de diminution des quantités de déchets par site et par nature
taux de déchets triés par site et par nature
taux de déchets réutilisés par site et par nature
taux de déchets valorisés par site et par nature et par type de valorisation</t>
  </si>
  <si>
    <t>P: tableau de bord par site et par nature des déchets non dangereux produits
S: plan d'action de tri, réutilisation, valorisation matière, valorisation énergétique des déchets</t>
  </si>
  <si>
    <t>Déchets dangereux (hors D.E.E.E.)</t>
  </si>
  <si>
    <t>4.2.3</t>
  </si>
  <si>
    <t>Optimiser les traitements et la réduction de la production de déchets dangereux et spécifiques (hors D.E.E.E) et d' effluents liquides dangereux</t>
  </si>
  <si>
    <t>Un état des lieux de la production et des installations/organisations permettant leur traitement sont réalisés. Des projets sont actuellement à l'étude</t>
  </si>
  <si>
    <t>L'établissement respecte strictement la réglementation pour tous ses déchets dangereux</t>
  </si>
  <si>
    <t>Le tableau de bord existe et sa mise en œuvre fait l'objet d'un suivi opérationnel pour diminuer les quantités</t>
  </si>
  <si>
    <t>La gestion des déchets dangereux (optimisation et réduction) et des valorisations innovantes sont expérimentées</t>
  </si>
  <si>
    <r>
      <t xml:space="preserve">Evaluation de la part des déchets dangereux traités par les filières adéquates
Part des cahiers des charges intégrant les critères DD et la prise en compte de l'approche </t>
    </r>
    <r>
      <rPr>
        <u/>
        <sz val="11"/>
        <color indexed="8"/>
        <rFont val="Arial"/>
        <family val="2"/>
      </rPr>
      <t>cycle de vie produit</t>
    </r>
  </si>
  <si>
    <t>Plan d'action et tableau de bord par type de Déchets Dangereux hors D.E.E.E.</t>
  </si>
  <si>
    <t>Déchets d'Equipements Electriques et Electroniques (D.E.E.E.)</t>
  </si>
  <si>
    <t>4.2.4</t>
  </si>
  <si>
    <t>Optimiser les traitements et la réduction des D.E.E.E.</t>
  </si>
  <si>
    <t xml:space="preserve">Réalisation d'un inventaire des équipements électriques et électroniques de l’établissement (neufs, en fin de vie, en réseau, ...) </t>
  </si>
  <si>
    <t>Tous les D.E.E.E. sont traités selon la réglementation en vigueur</t>
  </si>
  <si>
    <t>Des actions sont réalisées pour diminuer le renouvellement des D.E.E.E. et améliorer leur réutilisation interne ou externe</t>
  </si>
  <si>
    <t>La gestion des D.E.E.E (optimisation et réduction) et des valorisations innovantes sont expérimentées</t>
  </si>
  <si>
    <t>Evaluation de la part des DEEE recyclés
Evaluation de la part des DEEE réutilisés
Part des cahiers des charges intégrant les critères DD et la prise en compte du cycle de vie produit
Estimation de l'indicateur: Nombre de postes informatique/pers
Estimation de l'indicateur: Nombre de postes en réseaux</t>
  </si>
  <si>
    <t>Plan d'action et tableau de bord par type de Déchets Dangereux  D.E.E.E.</t>
  </si>
  <si>
    <t>Pollution de l'air</t>
  </si>
  <si>
    <t>4.2.5</t>
  </si>
  <si>
    <t>Réduire et optimiser les traitements de la pollution atmosphérique</t>
  </si>
  <si>
    <t>Quelques actions de traitement non significatives ou non organisées existent</t>
  </si>
  <si>
    <t>Des traitements sont réalisés mais non exhaustifs ou non efficaces</t>
  </si>
  <si>
    <t xml:space="preserve">La réglementation est respectée </t>
  </si>
  <si>
    <t>Un plan d'actions d'amélioration est mis en œuvre, un suivi des quantités et caractéristiques des émissions est réalisé</t>
  </si>
  <si>
    <t>La gestion des émissions fait l'objet de traitements exemplaires ou expérimentaux</t>
  </si>
  <si>
    <t>P:Caractéristiques physico-chimiques des émissions (SO2, NOx, Dioxines, débit…) par point d'émission avec le cas échéant la répartition temporelle
S: réduction des quantités annuelles émises
réduction des charges instantanées émises
% des émissions traités
taux d'épuration obtenus</t>
  </si>
  <si>
    <t>P:inventaire des points d'émissions
 tableau de bord par site des émissions
S: plan d'action de traitements des émissions</t>
  </si>
  <si>
    <t>4.3</t>
  </si>
  <si>
    <r>
      <t xml:space="preserve">Développer une politique en faveur de la </t>
    </r>
    <r>
      <rPr>
        <b/>
        <u/>
        <sz val="12"/>
        <color indexed="8"/>
        <rFont val="Arial"/>
        <family val="2"/>
      </rPr>
      <t>biodiversité</t>
    </r>
  </si>
  <si>
    <r>
      <t xml:space="preserve">La stratégie menée en liaison avec les </t>
    </r>
    <r>
      <rPr>
        <b/>
        <u/>
        <sz val="11"/>
        <color indexed="8"/>
        <rFont val="Arial"/>
        <family val="2"/>
      </rPr>
      <t xml:space="preserve">parties prenantes </t>
    </r>
    <r>
      <rPr>
        <b/>
        <sz val="11"/>
        <color indexed="8"/>
        <rFont val="Arial"/>
        <family val="2"/>
      </rPr>
      <t>et/ou les outils de suivi sont innovants ou exemplaires</t>
    </r>
  </si>
  <si>
    <r>
      <t xml:space="preserve">Document formalisant la politique de l'établissement dans le domaine de la </t>
    </r>
    <r>
      <rPr>
        <b/>
        <u/>
        <sz val="11"/>
        <color indexed="8"/>
        <rFont val="Arial"/>
        <family val="2"/>
      </rPr>
      <t>biodiversité.</t>
    </r>
    <r>
      <rPr>
        <b/>
        <sz val="11"/>
        <color indexed="8"/>
        <rFont val="Arial"/>
        <family val="2"/>
      </rPr>
      <t xml:space="preserve"> Désignation d'un pilote de processus
Plan d'actions et outils de suivi</t>
    </r>
  </si>
  <si>
    <t>4.3.1</t>
  </si>
  <si>
    <t>Mettre en place une gestion durable des milieux cultivés, des espaces verts  et aménagés (voirie et parking)</t>
  </si>
  <si>
    <t>Quelques actions non significatives ou non organisées existent, mais aucune gestion responsable des espaces n'existe à ce jour</t>
  </si>
  <si>
    <r>
      <t xml:space="preserve">Réalisation d'un diagnostic des pratiques d'entretien des espaces verts ou cultivés, ou d'actions isolées existantes, et d'un inventaire de la </t>
    </r>
    <r>
      <rPr>
        <u/>
        <sz val="11"/>
        <color indexed="8"/>
        <rFont val="Arial"/>
        <family val="2"/>
      </rPr>
      <t xml:space="preserve">biodiversité </t>
    </r>
  </si>
  <si>
    <t>Une gestion responsable est formalisée mais ne fait pas l'objet d'un suivi</t>
  </si>
  <si>
    <t xml:space="preserve">Le mode de gestion durable est formalisé et suivi.
Dans le cas d'une prestation externe un cahier des charges est imposé, et fait l'objet d'un suivi. </t>
  </si>
  <si>
    <t>La gestion durable des espaces est expérimentale ou innovante</t>
  </si>
  <si>
    <r>
      <t>P : % de voiries et parkings / Total des EV. % de surfaces externalisées intégrant des critères durables. Nbre de Jardiniers/m² . Existence des docs d'appui. % sites en m² couverts par l'inventaire</t>
    </r>
    <r>
      <rPr>
        <u/>
        <sz val="11"/>
        <color indexed="8"/>
        <rFont val="Arial"/>
        <family val="2"/>
      </rPr>
      <t xml:space="preserve"> biodiversité</t>
    </r>
    <r>
      <rPr>
        <sz val="11"/>
        <color indexed="8"/>
        <rFont val="Arial"/>
        <family val="2"/>
      </rPr>
      <t xml:space="preserve"> et/ou le plan d'actions. % de valorisation des déchets verts.
S : % des espaces traités chimiquement / total. % des espaces traités de façon innovante. Nombre de jardiniers formés aux pratiques d'entretien durable/nombre total.</t>
    </r>
  </si>
  <si>
    <r>
      <t xml:space="preserve">P : Typologie des espaces par nature/site, des intrants et des déchets. Inventaire de la </t>
    </r>
    <r>
      <rPr>
        <u/>
        <sz val="11"/>
        <color indexed="8"/>
        <rFont val="Arial"/>
        <family val="2"/>
      </rPr>
      <t>biodiversité</t>
    </r>
    <r>
      <rPr>
        <sz val="11"/>
        <color indexed="8"/>
        <rFont val="Arial"/>
        <family val="2"/>
      </rPr>
      <t xml:space="preserve"> par habitat et espèce/ site. 
S : Plan d'action.
Cahiers des charges si externalisation</t>
    </r>
  </si>
  <si>
    <t>4.3.2</t>
  </si>
  <si>
    <r>
      <t>Mettre en place une gestion durable des</t>
    </r>
    <r>
      <rPr>
        <u/>
        <sz val="12"/>
        <color indexed="8"/>
        <rFont val="Arial"/>
        <family val="2"/>
      </rPr>
      <t xml:space="preserve"> milieux naturels</t>
    </r>
  </si>
  <si>
    <t>Quelques actions non significatives ou non organisées existent, mais aucune gestion responsable n'existe à ce jour</t>
  </si>
  <si>
    <r>
      <t xml:space="preserve">Réalisation d'un inventaire de la </t>
    </r>
    <r>
      <rPr>
        <u/>
        <sz val="11"/>
        <color indexed="8"/>
        <rFont val="Arial"/>
        <family val="2"/>
      </rPr>
      <t>biodiversité</t>
    </r>
    <r>
      <rPr>
        <sz val="11"/>
        <color indexed="8"/>
        <rFont val="Arial"/>
        <family val="2"/>
      </rPr>
      <t xml:space="preserve">  et réalisation d'un diagnostic des pratiques d'entretien  existantes</t>
    </r>
  </si>
  <si>
    <r>
      <t xml:space="preserve">P: Superficie et part de milieux naturels couverte par une mesure de protection
Nombre d'habitats prioritaires
Nombre d'espèces protégées
S: part des </t>
    </r>
    <r>
      <rPr>
        <u/>
        <sz val="11"/>
        <color indexed="8"/>
        <rFont val="Arial"/>
        <family val="2"/>
      </rPr>
      <t>milieux naturels</t>
    </r>
    <r>
      <rPr>
        <sz val="11"/>
        <color indexed="8"/>
        <rFont val="Arial"/>
        <family val="2"/>
      </rPr>
      <t xml:space="preserve"> soumis à un plan de gestion
Nombre de jardiniers formés aux pratiques de gestion d'un milieu naturel/nombre total</t>
    </r>
  </si>
  <si>
    <r>
      <t xml:space="preserve">P : Typologie des espaces par site. Inventaire de la </t>
    </r>
    <r>
      <rPr>
        <u/>
        <sz val="11"/>
        <color indexed="8"/>
        <rFont val="Arial"/>
        <family val="2"/>
      </rPr>
      <t xml:space="preserve">biodiversité </t>
    </r>
    <r>
      <rPr>
        <sz val="11"/>
        <color indexed="8"/>
        <rFont val="Arial"/>
        <family val="2"/>
      </rPr>
      <t>par habitat et espèce/ site.
S : Rapport de diagnostic des pratiques d'entretien des</t>
    </r>
    <r>
      <rPr>
        <u/>
        <sz val="11"/>
        <color indexed="8"/>
        <rFont val="Arial"/>
        <family val="2"/>
      </rPr>
      <t xml:space="preserve"> milieux naturels</t>
    </r>
    <r>
      <rPr>
        <sz val="11"/>
        <color indexed="8"/>
        <rFont val="Arial"/>
        <family val="2"/>
      </rPr>
      <t xml:space="preserve">
Plan d'action.
Cahiers des charges si externalisation</t>
    </r>
  </si>
  <si>
    <t>5 - AXE POLITIQUE SOCIALE ET ANCRAGE TERRITORIAL</t>
  </si>
  <si>
    <t>Politique sociale</t>
  </si>
  <si>
    <t>5.1</t>
  </si>
  <si>
    <r>
      <t xml:space="preserve">Favoriser une politique humaine et sociale de </t>
    </r>
    <r>
      <rPr>
        <b/>
        <u/>
        <sz val="12"/>
        <color indexed="8"/>
        <rFont val="Arial"/>
        <family val="2"/>
      </rPr>
      <t xml:space="preserve">parité </t>
    </r>
    <r>
      <rPr>
        <b/>
        <sz val="12"/>
        <color indexed="8"/>
        <rFont val="Arial"/>
        <family val="2"/>
      </rPr>
      <t xml:space="preserve">et de </t>
    </r>
    <r>
      <rPr>
        <b/>
        <u/>
        <sz val="12"/>
        <color indexed="8"/>
        <rFont val="Arial"/>
        <family val="2"/>
      </rPr>
      <t xml:space="preserve">diversité </t>
    </r>
    <r>
      <rPr>
        <b/>
        <sz val="12"/>
        <color indexed="8"/>
        <rFont val="Arial"/>
        <family val="2"/>
      </rPr>
      <t>au sein des personnels</t>
    </r>
  </si>
  <si>
    <r>
      <t>Des statistiques existent sur la</t>
    </r>
    <r>
      <rPr>
        <b/>
        <u/>
        <sz val="11"/>
        <color indexed="8"/>
        <rFont val="Arial"/>
        <family val="2"/>
      </rPr>
      <t xml:space="preserve"> parité</t>
    </r>
    <r>
      <rPr>
        <b/>
        <sz val="11"/>
        <color indexed="8"/>
        <rFont val="Arial"/>
        <family val="2"/>
      </rPr>
      <t xml:space="preserve">, le handicap, par type de métier, par catégorie socio-professionnelle mais peu voire pas d'actions en faveur de la parité et de la </t>
    </r>
    <r>
      <rPr>
        <b/>
        <u/>
        <sz val="11"/>
        <color indexed="8"/>
        <rFont val="Arial"/>
        <family val="2"/>
      </rPr>
      <t>diversité</t>
    </r>
  </si>
  <si>
    <r>
      <t>Actions de recrutement et d'insertion des personnes en situation de handicap et en faveur de la</t>
    </r>
    <r>
      <rPr>
        <b/>
        <u/>
        <sz val="11"/>
        <color indexed="8"/>
        <rFont val="Arial"/>
        <family val="2"/>
      </rPr>
      <t xml:space="preserve"> parité</t>
    </r>
  </si>
  <si>
    <r>
      <t xml:space="preserve">Plan d'actions à court, moyen et long terme  et objectifs de progrès formalisés.
Adoption de chartes ( </t>
    </r>
    <r>
      <rPr>
        <b/>
        <u/>
        <sz val="11"/>
        <color indexed="8"/>
        <rFont val="Arial"/>
        <family val="2"/>
      </rPr>
      <t>diversité,</t>
    </r>
    <r>
      <rPr>
        <b/>
        <sz val="11"/>
        <color indexed="8"/>
        <rFont val="Arial"/>
        <family val="2"/>
      </rPr>
      <t xml:space="preserve"> handicap, égalité,...)</t>
    </r>
  </si>
  <si>
    <t>Stratégie formalisée. Représentativité dans les organes de direction et adoption  des chartes dans le règlement intérieur de l'établissement.</t>
  </si>
  <si>
    <r>
      <t xml:space="preserve">Co-construction de la politique sociale en faveur de la </t>
    </r>
    <r>
      <rPr>
        <b/>
        <u/>
        <sz val="11"/>
        <color indexed="8"/>
        <rFont val="Arial"/>
        <family val="2"/>
      </rPr>
      <t>diversité</t>
    </r>
    <r>
      <rPr>
        <b/>
        <sz val="11"/>
        <color indexed="8"/>
        <rFont val="Arial"/>
        <family val="2"/>
      </rPr>
      <t xml:space="preserve"> et de la</t>
    </r>
    <r>
      <rPr>
        <b/>
        <u/>
        <sz val="11"/>
        <color indexed="8"/>
        <rFont val="Arial"/>
        <family val="2"/>
      </rPr>
      <t xml:space="preserve"> parité </t>
    </r>
    <r>
      <rPr>
        <b/>
        <sz val="11"/>
        <color indexed="8"/>
        <rFont val="Arial"/>
        <family val="2"/>
      </rPr>
      <t xml:space="preserve">de l'établissement avec les </t>
    </r>
    <r>
      <rPr>
        <b/>
        <u/>
        <sz val="11"/>
        <color indexed="8"/>
        <rFont val="Arial"/>
        <family val="2"/>
      </rPr>
      <t xml:space="preserve">parties prenantes </t>
    </r>
    <r>
      <rPr>
        <b/>
        <sz val="11"/>
        <color indexed="8"/>
        <rFont val="Arial"/>
        <family val="2"/>
      </rPr>
      <t>concernées.</t>
    </r>
  </si>
  <si>
    <t xml:space="preserve"> Bilan social, Tableau de bord avec indicateurs clefs en fonction des orientations politiques et stratégiques</t>
  </si>
  <si>
    <r>
      <t xml:space="preserve"> Plan stratégique, Politique Rh, Politique de la </t>
    </r>
    <r>
      <rPr>
        <b/>
        <u/>
        <sz val="11"/>
        <color indexed="8"/>
        <rFont val="Arial"/>
        <family val="2"/>
      </rPr>
      <t>diversité</t>
    </r>
    <r>
      <rPr>
        <b/>
        <sz val="11"/>
        <color indexed="8"/>
        <rFont val="Arial"/>
        <family val="2"/>
      </rPr>
      <t>, Rapport annuel 
Documents de référence (Chartes,...), Conventions internes; listes de composition des diverses instances de gouvernance et représentatives des personnels; compte-rendu des divers comités de travail;</t>
    </r>
  </si>
  <si>
    <t>5.1.1</t>
  </si>
  <si>
    <r>
      <t xml:space="preserve">Mise en place d'actions en faveur de la </t>
    </r>
    <r>
      <rPr>
        <u/>
        <sz val="12"/>
        <color indexed="8"/>
        <rFont val="Arial"/>
        <family val="2"/>
      </rPr>
      <t xml:space="preserve">parité </t>
    </r>
    <r>
      <rPr>
        <sz val="12"/>
        <color indexed="8"/>
        <rFont val="Arial"/>
        <family val="2"/>
      </rPr>
      <t>dans le recrutement et la promotion des personnels</t>
    </r>
  </si>
  <si>
    <t>8 &amp; 9</t>
  </si>
  <si>
    <t>Quelques actions existent mais sont non significatives</t>
  </si>
  <si>
    <r>
      <t xml:space="preserve">Quelques actions ponctuelles en faveur de la </t>
    </r>
    <r>
      <rPr>
        <u/>
        <sz val="11"/>
        <color indexed="8"/>
        <rFont val="Arial"/>
        <family val="2"/>
      </rPr>
      <t>parité</t>
    </r>
    <r>
      <rPr>
        <sz val="11"/>
        <color indexed="8"/>
        <rFont val="Arial"/>
        <family val="2"/>
      </rPr>
      <t xml:space="preserve">  sont mises en œuvre mais non suivies. Un plan d'action est en cours de réalisation</t>
    </r>
  </si>
  <si>
    <r>
      <t xml:space="preserve">L'établissement est en stricte conformité avec la règlementation.
Politique formalisée de </t>
    </r>
    <r>
      <rPr>
        <u/>
        <sz val="11"/>
        <color indexed="8"/>
        <rFont val="Arial"/>
        <family val="2"/>
      </rPr>
      <t xml:space="preserve">parité </t>
    </r>
    <r>
      <rPr>
        <sz val="11"/>
        <color indexed="8"/>
        <rFont val="Arial"/>
        <family val="2"/>
      </rPr>
      <t>dans le recrutement, la promotion et la rémunération des personnels</t>
    </r>
  </si>
  <si>
    <t>Une stratégie est formalisée et son déploiement est suivi (indicateurs, mesures, etc.)</t>
  </si>
  <si>
    <t>Co construction de mesures innovantes en faveur des hommes et des femmes</t>
  </si>
  <si>
    <t xml:space="preserve"> % hommes/femmes dans le total salariés,% hommes/femmes dans les instances de gouvernance, taux de féminisation dans les postes d'encadrement, salaires hommes/femmes, taux  hommes/femmes dans les promotion et mobilité;</t>
  </si>
  <si>
    <t>Politique de l'égalité, Bilan de la politique de l'égalité, Politique de recrutement, Politique de rémunération, Documents de référence (Charte d'égalité...)
pyramide des âges, tableau des recrutements, tableau de mobilité,</t>
  </si>
  <si>
    <t>5.1.2</t>
  </si>
  <si>
    <r>
      <t xml:space="preserve">Mise en place d'actions en faveur de la </t>
    </r>
    <r>
      <rPr>
        <u/>
        <sz val="12"/>
        <color indexed="8"/>
        <rFont val="Arial"/>
        <family val="2"/>
      </rPr>
      <t xml:space="preserve">diversité </t>
    </r>
    <r>
      <rPr>
        <sz val="12"/>
        <color indexed="8"/>
        <rFont val="Arial"/>
        <family val="2"/>
      </rPr>
      <t>dans le recrutement et la promotion des personnels</t>
    </r>
  </si>
  <si>
    <t>8 &amp;9</t>
  </si>
  <si>
    <t>Quelques actions existent, recrutement de jeunes, de personnes handicapées,...en fonction des contextes…</t>
  </si>
  <si>
    <r>
      <t xml:space="preserve">Quelques actions ponctuelles en faveur de la </t>
    </r>
    <r>
      <rPr>
        <u/>
        <sz val="11"/>
        <color indexed="8"/>
        <rFont val="Arial"/>
        <family val="2"/>
      </rPr>
      <t xml:space="preserve">diversité </t>
    </r>
    <r>
      <rPr>
        <sz val="11"/>
        <color indexed="8"/>
        <rFont val="Arial"/>
        <family val="2"/>
      </rPr>
      <t>sont mises en œuvre mais non suivies. Un plan d'action est en cours de réalisation</t>
    </r>
  </si>
  <si>
    <r>
      <t xml:space="preserve">L'établissement est en stricte conformité avec la règlementation.
Politique formalisée de </t>
    </r>
    <r>
      <rPr>
        <u/>
        <sz val="11"/>
        <color indexed="8"/>
        <rFont val="Arial"/>
        <family val="2"/>
      </rPr>
      <t>diversité</t>
    </r>
    <r>
      <rPr>
        <sz val="11"/>
        <color indexed="8"/>
        <rFont val="Arial"/>
        <family val="2"/>
      </rPr>
      <t xml:space="preserve"> dans le recrutement, dans la promotion du personnel et d'insertion des personnes en situation de handicap</t>
    </r>
  </si>
  <si>
    <t>Co construction de mesures innovantes en faveur de catégories de personnels (seniors, handicapés, jeunes, femmes…)</t>
  </si>
  <si>
    <r>
      <t>Statistiques/</t>
    </r>
    <r>
      <rPr>
        <u/>
        <sz val="11"/>
        <color indexed="8"/>
        <rFont val="Arial"/>
        <family val="2"/>
      </rPr>
      <t xml:space="preserve"> diversité </t>
    </r>
    <r>
      <rPr>
        <sz val="11"/>
        <color indexed="8"/>
        <rFont val="Arial"/>
        <family val="2"/>
      </rPr>
      <t>des personnels, tableaux de recrutements %/type de diversité, pyramide des âges, tableau de promotion, et de mobilité,</t>
    </r>
  </si>
  <si>
    <r>
      <t>Politique de la diversité, charte de la diversité, bilan de la d</t>
    </r>
    <r>
      <rPr>
        <u/>
        <sz val="11"/>
        <color indexed="8"/>
        <rFont val="Arial"/>
        <family val="2"/>
      </rPr>
      <t xml:space="preserve">iversité </t>
    </r>
    <r>
      <rPr>
        <sz val="11"/>
        <color indexed="8"/>
        <rFont val="Arial"/>
        <family val="2"/>
      </rPr>
      <t>(secrétariat de la diversité),Documents de référence (Chartes,. Conventions internes, politiques de recrutement, de formation, de rémunération....)Fiches de postes</t>
    </r>
  </si>
  <si>
    <t>5.2</t>
  </si>
  <si>
    <t>Valoriser et développer les compétences et la mobilité interne</t>
  </si>
  <si>
    <t>L'établissement propose quelques formations au personnel mais aucun plan de formation n'est ni établi ni suivi, les possibilités de mobilité ne sont pas diffusées</t>
  </si>
  <si>
    <t>Un plan de formation est en cours de réalisation, les possibilités de mobilité interne font l'objet d'un recensement mais ne sont pas  formalisées</t>
  </si>
  <si>
    <t xml:space="preserve">Un plan de formation est mis en place et validé. Les personnels sont informés des possibilités de formation et de mobilité interne, via une publication interne. </t>
  </si>
  <si>
    <t>La Politique de formation est en cohérence avec la stratégie de l'institution : gestion à court, moyen et long terme.
Une gestion prévisionnelle des emplois et des compétences est mise en place.</t>
  </si>
  <si>
    <t>Une politique de mobilité des personnels est mise en œuvre (Bourse aux emplois), gestion individuelle et personnalisée des carrières, VAE et formations diplômantes .</t>
  </si>
  <si>
    <t xml:space="preserve">Budget de formation
Dépenses de formation / nombre de salariés
Part du personnel formées/ catégories socio professionnelles; 
Nombre de promotions internes/nombre de recrutements; 
Part des formations diplômantes
Nombre de postes requalifiés / nombre total de postes libérés </t>
  </si>
  <si>
    <t xml:space="preserve">Stratégie des Ressources Humaines, Politique de formation, GPEC démarche de Validation des Acquis Professionnelle, Cartographie des compétences,
</t>
  </si>
  <si>
    <t>5.2.1</t>
  </si>
  <si>
    <t>Formation professionnelle des personnels</t>
  </si>
  <si>
    <t>Quelques actions de formation existent . Pas de suivi des actions de formation</t>
  </si>
  <si>
    <t>Quelques actions de formation sont mises en place à la demande des responsables de services . Des statistiques existent, mais sont peu  ou pas exploitées</t>
  </si>
  <si>
    <t>Mise en place d'une politique de formation des personnels, avec un plan de formation validé et mise en place d'indicateurs.</t>
  </si>
  <si>
    <t xml:space="preserve"> Déploiement du plan de formation. Actions de formation stratégiques et développement de compétences . Un suivi personnalisé des formations par personne/par an est assuré</t>
  </si>
  <si>
    <t>Le Plan de Formation est co construit avec les Personnels. La politique de formation est un élément clef de la stratégie de management des ressources humaines</t>
  </si>
  <si>
    <t>Budget de formation, part du personnel ayant bénéficié de journée(s) de formation
Jours de formation/pers./an;, par catégories de personnels, par actions de formations,
Tableau de bord des indicateurs spécifiques</t>
  </si>
  <si>
    <t>Bilan social, enquêtes de satisfaction des personnels, baromètre social,  audit social, bilans dévaluation des personnels, bilan d'évaluation des actions de formation
Suivi du Droit Individuel à la Formation</t>
  </si>
  <si>
    <t>5.2.2</t>
  </si>
  <si>
    <t>Valorisation des compétences des personnels permettant la mobilité</t>
  </si>
  <si>
    <t>Quelques outils de constat existent (pyramides des âges, tableaux d'évolution des niveaux de recrutement,...) mais ne sont pas synthétisés. Les possibilités de mobilité ne sont pas diffusées</t>
  </si>
  <si>
    <t>Initiation d'une démarche de gestion des emplois et des compétences. 
Formalisation des offres de mobilité interne. Fiches de postes et des compétences</t>
  </si>
  <si>
    <t>Plan d'actions annuel : recensement des possibilités de mobilité interne et publication, mise en œuvre d'outils de VAE, ...</t>
  </si>
  <si>
    <t>La politique de  valorisation des compétences est systématisée.   l'accompagnement des personnels est mis en œuvre, les indicateurs du bilan social sont exploités.</t>
  </si>
  <si>
    <t>Politique de GPEC : Analyse croisée des compétences individuelles et collectives : management par segments de personnes (seniors, femmes, jeunes, handicapés,…) et suivi de l'évolution des personnels</t>
  </si>
  <si>
    <t xml:space="preserve">
Bilan social : statistiques de mobilités, évolutions des niveaux de recrutements, évolutions des contenus de postes, évaluation des personnels, suivis des formations ,...%formations diplômantes, nombre de personnels promus,etc.
</t>
  </si>
  <si>
    <t xml:space="preserve">Démarches de VAE et de VAP, plan stratégique de formation, démarche d'évaluation;
Référentiels des emplois et des compétences </t>
  </si>
  <si>
    <t>5.3</t>
  </si>
  <si>
    <t>Développer une politique de la qualité de vie dans l'établissement (personnels et étudiants)</t>
  </si>
  <si>
    <t>Information et communication en matière de sécurité, santé et bien être au travail</t>
  </si>
  <si>
    <t>Quelques actions ponctuelles de prévention sont mises en œuvre mais ne sont pas inscrites dans une politique globale</t>
  </si>
  <si>
    <t xml:space="preserve">Un plan d'action portant sur l'information et la formation des personnels &amp; étudiants en matière de sécurité, santé et bien-être est définie </t>
  </si>
  <si>
    <t>Une politique de la qualité de vie dans l'établissement est formalisée et sa mise en œuvre fait l'objet d'un suivi précis et régulier</t>
  </si>
  <si>
    <t>L'établissement est reconnu pour la qualité de vie sur son campus, sa politique de bien-être des étudiants et des personnels, et pour ces partenariats avec des organismes de santé et de bien être au travail etc.;</t>
  </si>
  <si>
    <t xml:space="preserve">Supports d'informations et de communication
Nb de partenariats
Identification des demandes et suivi, % de résolution de problème....
Risque psycho-sociaux 
</t>
  </si>
  <si>
    <t>Rapport d'activité sur la sécurité, santé et bien être au travail, enquêtes de satisfaction, rapport d'auto évaluation; Document formalisant la politique de l'établissement dans le domaine
Liste des actions menées 
Résultats de l'évaluation sur la qualité de vie au sein de l'établissement</t>
  </si>
  <si>
    <t>5.3.1</t>
  </si>
  <si>
    <t xml:space="preserve">Mise en place d'une politique de prévention, de sécurité et de santé </t>
  </si>
  <si>
    <t>7 &amp; 8</t>
  </si>
  <si>
    <r>
      <t xml:space="preserve">Un </t>
    </r>
    <r>
      <rPr>
        <u/>
        <sz val="11"/>
        <color indexed="8"/>
        <rFont val="Arial"/>
        <family val="2"/>
      </rPr>
      <t>CHSCT</t>
    </r>
    <r>
      <rPr>
        <sz val="11"/>
        <color indexed="8"/>
        <rFont val="Arial"/>
        <family val="2"/>
      </rPr>
      <t xml:space="preserve"> existe mais ne s'est pas réuni au cours de la dernière année. Quelques actions isolées existent mais ne sont pas significatives</t>
    </r>
  </si>
  <si>
    <t>Un inventaire et une évaluation a priori des risques sont réalisés.
Les personnels des service santé et sécurité sont désignés</t>
  </si>
  <si>
    <r>
      <t xml:space="preserve">Conformité réglementaire aux normes d'hygiène, de sécurité et de santé. Elaboration du document unique annuel, </t>
    </r>
    <r>
      <rPr>
        <u/>
        <sz val="11"/>
        <color indexed="8"/>
        <rFont val="Arial"/>
        <family val="2"/>
      </rPr>
      <t>CHSCT.</t>
    </r>
    <r>
      <rPr>
        <sz val="11"/>
        <color indexed="8"/>
        <rFont val="Arial"/>
        <family val="2"/>
      </rPr>
      <t>...</t>
    </r>
  </si>
  <si>
    <t>Pilotage et suivi du plan d'action. Stratégie d'amélioration continue. 
Plan de formation spécifique et recyclages réguliers
Communication autour des actions de prévention, notamment à destination des responsables associatifs étudiants</t>
  </si>
  <si>
    <t>L'établissement est reconnu pour sa politique de prévention, sécurité et santé et a mis en place des actions innovantes dans chacun de ces domaines, ainsi qu'une  démarche d'auto évaluation et une évaluation par les usagers de l'établissement.</t>
  </si>
  <si>
    <t>Part des installations en conformité avec la réglementation
Part du budget de l'établissement consacré à la santé et à la sécurité
Taux d'absentéisme pour maladie professionnelle</t>
  </si>
  <si>
    <t>Le document unique
Organigramme du service santé et sécurité
Plan d'actions et tableau de bords de suivis
Documents de référence                   
Document formalisant la politique de l'établissement dans le domaine
Diagnostics techniques et sanitaires des bâtiments et installations. 
Actions d'information et de prévention auprès des personnels et étudiants</t>
  </si>
  <si>
    <t>5.3.2</t>
  </si>
  <si>
    <t>Mise en place d'une politique de qualité de vie</t>
  </si>
  <si>
    <t>Diffusion d'informations relatives à la solidarité, au logement, à la culture, au sport, aide à la personne,...) 
Quelques initiatives isolées existent mais sont peu significatives</t>
  </si>
  <si>
    <t>Quelques actions sont mises en œuvre : capitalisation des offres locales de logements; activités et évènements culturels et sportifs ; soutien des initiatives des salariés et des étudiants (solidarité, culture, sport), ...</t>
  </si>
  <si>
    <r>
      <t>Un plan d'action en matière de qualité de vie existe en partenariat avec les</t>
    </r>
    <r>
      <rPr>
        <u/>
        <sz val="11"/>
        <color indexed="8"/>
        <rFont val="Arial"/>
        <family val="2"/>
      </rPr>
      <t xml:space="preserve"> parties prenantes</t>
    </r>
    <r>
      <rPr>
        <sz val="11"/>
        <color indexed="8"/>
        <rFont val="Arial"/>
        <family val="2"/>
      </rPr>
      <t>: restauration collective, lieux de socialisation, proposition de logements à proximité du campus, ...</t>
    </r>
  </si>
  <si>
    <t xml:space="preserve">La stratégie de qualité de vie est formalisée. 
Les actions donnent lieu à une évaluation par les utilisateurs du campus : enquêtes de satisfaction 
Des objectifs d'amélioration sont  fixés annuellement. 
</t>
  </si>
  <si>
    <r>
      <t xml:space="preserve">La stratégie de qualité de vie est co-construite avec les </t>
    </r>
    <r>
      <rPr>
        <u/>
        <sz val="11"/>
        <color indexed="8"/>
        <rFont val="Arial"/>
        <family val="2"/>
      </rPr>
      <t xml:space="preserve">parties prenantes. </t>
    </r>
    <r>
      <rPr>
        <sz val="11"/>
        <color indexed="8"/>
        <rFont val="Arial"/>
        <family val="2"/>
      </rPr>
      <t>L'établissement est reconnu  pour sa politique de qualité de vie ; mise en place d'actions innovantes, diffusion de bonnes pratiques, rôle d'exemplarité, ...</t>
    </r>
  </si>
  <si>
    <t xml:space="preserve">Budgets dédiés. 
Dépenses et subventions accordées à l'aide sociale 
Capacité d'accueil au niveau local
Taux de couverture des besoins en logement social géré par le CROUS pour les étudiants
Dépenses d'aide sociale et de restauration
Dépenses du service culturel
Subventions accordées à l'action sociale et culturelle
Nombre d'activités sportives proposées et nombre d'inscrits
Nombre de sportifs de haut niveau
</t>
  </si>
  <si>
    <t>Type de politique mise en place et résultats. Fonds de solidarité, assistance sociale, logement. 
Documents de référence. 
Le document formalisant la politique de l'établissement dans le domaine
Résultats de l'Enquête sur la qualité de vie au sein de l'établissement
Tableau de bord,
Plan d'action
Publication éventuelle
Liste des partenariats avec les structures locales
Enquêtes de satisfaction auprès des étudiants et des personnels</t>
  </si>
  <si>
    <t>5.4</t>
  </si>
  <si>
    <r>
      <t>Favoriser une politique d'</t>
    </r>
    <r>
      <rPr>
        <b/>
        <u/>
        <sz val="12"/>
        <color indexed="8"/>
        <rFont val="Arial"/>
        <family val="2"/>
      </rPr>
      <t xml:space="preserve">égalité des chances </t>
    </r>
    <r>
      <rPr>
        <b/>
        <sz val="12"/>
        <color indexed="8"/>
        <rFont val="Arial"/>
        <family val="2"/>
      </rPr>
      <t>pour les étudiants</t>
    </r>
  </si>
  <si>
    <t xml:space="preserve">Mise en place d'actions d'aide et d'accompagnement aux étudiants (bourses, fonds de solidarité, logement, accompagnement administratif pour les étudiants étrangers,...) </t>
  </si>
  <si>
    <r>
      <t>Accompagnement de projets à l'initiative des étudiants ou des personnels en faveur de l'égalité des chances. Mise en place de quelques partenariats avec des instances extérieures en faveur de l'</t>
    </r>
    <r>
      <rPr>
        <b/>
        <u/>
        <sz val="11"/>
        <color indexed="8"/>
        <rFont val="Arial"/>
        <family val="2"/>
      </rPr>
      <t xml:space="preserve">égalité des chances </t>
    </r>
  </si>
  <si>
    <r>
      <t xml:space="preserve"> Politique d'égalité des chances pour les étudiants en partenariat avec les </t>
    </r>
    <r>
      <rPr>
        <b/>
        <u/>
        <sz val="11"/>
        <color indexed="8"/>
        <rFont val="Arial"/>
        <family val="2"/>
      </rPr>
      <t>parties prenantes</t>
    </r>
    <r>
      <rPr>
        <b/>
        <sz val="11"/>
        <color indexed="8"/>
        <rFont val="Arial"/>
        <family val="2"/>
      </rPr>
      <t>: développement d'actions spécifiques</t>
    </r>
  </si>
  <si>
    <r>
      <t xml:space="preserve">Stratégie </t>
    </r>
    <r>
      <rPr>
        <b/>
        <u/>
        <sz val="11"/>
        <color indexed="8"/>
        <rFont val="Arial"/>
        <family val="2"/>
      </rPr>
      <t>d'égalité des chances</t>
    </r>
    <r>
      <rPr>
        <b/>
        <sz val="11"/>
        <color indexed="8"/>
        <rFont val="Arial"/>
        <family val="2"/>
      </rPr>
      <t xml:space="preserve"> : déploiement des actions, suivi et évaluation.</t>
    </r>
  </si>
  <si>
    <t xml:space="preserve">Partenariat avec les PP .L'établissement est innovant dans le domaine
Suivi personnalisé des étudiants en fonction de sa situation spécifique, </t>
  </si>
  <si>
    <t xml:space="preserve"> Nombre d'actions développées; nombre de partenariats ;  nombre d'étudiants bénéficiaires, nombre de boursiers d’État;
 Montant du fond de solidarité; budget bouses sociales internes, 
% de bénéficiaires, taux d'augmentation/année précédente;</t>
  </si>
  <si>
    <r>
      <t>Politique d'</t>
    </r>
    <r>
      <rPr>
        <b/>
        <u/>
        <sz val="11"/>
        <color indexed="8"/>
        <rFont val="Arial"/>
        <family val="2"/>
      </rPr>
      <t>égalité des Chances, Charte d'égalité des chances,</t>
    </r>
    <r>
      <rPr>
        <b/>
        <sz val="11"/>
        <color indexed="8"/>
        <rFont val="Arial"/>
        <family val="2"/>
      </rPr>
      <t xml:space="preserve"> Conventions de partenariats, Descriptifs des actions menées,  Rapport d'activité</t>
    </r>
  </si>
  <si>
    <t>5.4.1</t>
  </si>
  <si>
    <r>
      <t>Mise en place d'une politique d'</t>
    </r>
    <r>
      <rPr>
        <u/>
        <sz val="12"/>
        <color indexed="8"/>
        <rFont val="Arial"/>
        <family val="2"/>
      </rPr>
      <t>égalité des chances</t>
    </r>
    <r>
      <rPr>
        <sz val="12"/>
        <color indexed="8"/>
        <rFont val="Arial"/>
        <family val="2"/>
      </rPr>
      <t xml:space="preserve"> pour tous les étudiants dès leur admission dans l'établissement  jusqu'à  leur insertion professionnelle</t>
    </r>
  </si>
  <si>
    <t>quelques initiatives isolées limitées à certains projets</t>
  </si>
  <si>
    <r>
      <t>Réflexion sur la mise en œuvre d'actions en faveur de l'</t>
    </r>
    <r>
      <rPr>
        <u/>
        <sz val="11"/>
        <color indexed="8"/>
        <rFont val="Arial"/>
        <family val="2"/>
      </rPr>
      <t>égalité des chances</t>
    </r>
    <r>
      <rPr>
        <sz val="11"/>
        <color indexed="8"/>
        <rFont val="Arial"/>
        <family val="2"/>
      </rPr>
      <t xml:space="preserve"> et la mise en place d'information auprès des étudiants</t>
    </r>
  </si>
  <si>
    <r>
      <t>Politique d</t>
    </r>
    <r>
      <rPr>
        <u/>
        <sz val="11"/>
        <color indexed="8"/>
        <rFont val="Arial"/>
        <family val="2"/>
      </rPr>
      <t xml:space="preserve">'égalité des chances </t>
    </r>
    <r>
      <rPr>
        <sz val="11"/>
        <color indexed="8"/>
        <rFont val="Arial"/>
        <family val="2"/>
      </rPr>
      <t xml:space="preserve">pour les étudiants, en partenariat avec les </t>
    </r>
    <r>
      <rPr>
        <u/>
        <sz val="11"/>
        <color indexed="8"/>
        <rFont val="Arial"/>
        <family val="2"/>
      </rPr>
      <t>parties prenantes</t>
    </r>
    <r>
      <rPr>
        <sz val="11"/>
        <color indexed="8"/>
        <rFont val="Arial"/>
        <family val="2"/>
      </rPr>
      <t xml:space="preserve"> (la ville, le rectorat, la région, fondations diverses, …). Suivi spécifique des boursiers d'état et d'étudiants en situation particulières</t>
    </r>
  </si>
  <si>
    <r>
      <t xml:space="preserve"> Stratégie d</t>
    </r>
    <r>
      <rPr>
        <u/>
        <sz val="11"/>
        <color indexed="8"/>
        <rFont val="Arial"/>
        <family val="2"/>
      </rPr>
      <t>'égalité des chances.</t>
    </r>
    <r>
      <rPr>
        <sz val="11"/>
        <color indexed="8"/>
        <rFont val="Arial"/>
        <family val="2"/>
      </rPr>
      <t xml:space="preserve"> Les étudiants en difficultés sont pris en charge et suivis.  Politiques spécifiques de recrutement et d'insertion d'étudiants de milieux défavorisés et en situation financière difficile. Accords avec les entreprises, les organismes gouvernementaux, les associations spécialisées, les ONG,…  Bourses sociales internes sur critères sociaux, et de performance.</t>
    </r>
  </si>
  <si>
    <t>L'établissement est innovant dans le domaine. Mise en place de fondation interne pour le déploiement et la pérennité des actions et aides financières aux étudiants.
Exemples de bonnes pratiques, ascenseur social, cordées de la réussite...</t>
  </si>
  <si>
    <t xml:space="preserve">
 Nombre d'étudiants boursiers d'état, nombre d'étudiants bénéficiaires des actions mises en place, %/promotion, nombre de tuteurs, nombre de partenariats entreprises, associations... Budget bourses internes, Nombre de projets soutenus dans le cadre FDSIE Taux d'insertion des étudiants après 6 mois,/par emplois/secteurs d'activité, / à 30 mois (enquête ministérielle) ; 
Nombre d'étudiants tuteurs de lycéens                                                            </t>
  </si>
  <si>
    <t>Conventions de partenariat,  politiques mises en place et résultats. Fonds de solidarité, assistance sociale, logement
Taux d'insertion des étudiants après 6 mois.                                                                       Projets type "Cordées de la réussite"
Orientation active
Cap en Fac
Encadrement, tutorat, soutien</t>
  </si>
  <si>
    <t xml:space="preserve">5.4.2 </t>
  </si>
  <si>
    <t>Mise en place d'action(s) et de services en faveur de l'accueil et l'intégration des étudiants internationaux</t>
  </si>
  <si>
    <t>Réflexion sur la mise en place d'action pour favoriser l'accueil des étudiants  internationaux</t>
  </si>
  <si>
    <t>L'établissement reçoit de nombreux étudiants internationaux, développe quelques actions, et met à leur disposition quelques services : aide au logement,  aux procédures administratives, jobs étudiants…</t>
  </si>
  <si>
    <t>L'établissement a développé des actions et des services spécifiques dédiés à l'accueil des étudiants internationaux : logements, guide pratique pour les démarches administratives  tutorat, locaux mis à disposition, bourses d'emplois, fonds de solidarité …</t>
  </si>
  <si>
    <t>Une stratégie globale d'intégration des étudiants  internationaux a été développée, des partenariats externes sont noués. Le plan d'actions donne lieu à une évaluation annuelle</t>
  </si>
  <si>
    <t xml:space="preserve">L'établissement est innovant dans le domaine.
une plateforme de services interconnectés avec des PP est mise en place </t>
  </si>
  <si>
    <t xml:space="preserve">
% d'étudiants  internationaux
% de réussite des étudiants  internationaux
%Age de personnel consacré aux étudiants  internationaux, 
nombre et montant de Bourses
</t>
  </si>
  <si>
    <t>Politique en faveur des étudiants internationaux; Conventions de partenariat, guides pratiques,
Enquêtes de satisfaction</t>
  </si>
  <si>
    <t>5.4.3</t>
  </si>
  <si>
    <t>Mise en place de services d'aide aux étudiants (offres d'emploi, bourses, fonds de solidarité ...)</t>
  </si>
  <si>
    <t>Réflexion sur la mise en place de services personnalisés</t>
  </si>
  <si>
    <t>L'établissement met en place
une cellule de veille et soutien vis-à-vis des logements, emplois étudiants et procédures administratives</t>
  </si>
  <si>
    <t>L'établissement développe une offre de services spécifiques aux étudiants :  aide et suivi formalités administratives, offres de logements,  forum emplois carrière, entraînement à l'embauche, service des stages, offres d'emploi,...suivi quantitatif et qualitatif. Réseaux divers (organismes de logement, entreprises,  des diplômés,....</t>
  </si>
  <si>
    <t>Stratégie formalisée, déploiement suivi et évalué (indicateurs, mesures, consultations etc.) par un service /mission approprié(e). Stratégie d'insertion professionnelle définie, analyse de l'employabilité des étudiants. Projet personnel et professionnel. Suivi personnalisé. Déploiement des réseaux professionnels</t>
  </si>
  <si>
    <t>L'établissement est innovant dans le domaine : centre de vie,  de logements étudiants,  partenariats  avec des spécialistes du recrutement, co construction des parcours professionnels et mise en adéquation des formations, démarches innovantes pour favoriser l'employabilité des diplômés… Partenariat, tutorat, parrainage...</t>
  </si>
  <si>
    <t>statistiques de demandes et d'offres de logements, enquêtes de satisfaction auprès les loueurs et des étudiants, statistiques d'offres de stages et d'emplois proposés par les employeurs, statistiques sur les étudiants travaillant en alternance; %temps consacré en tutorat/étudiant, etc..</t>
  </si>
  <si>
    <t xml:space="preserve"> Guides pratiques des services aux étudiants, liste des organismes de logements, des logements de particuliers, offres de stages, offres d'emplois;  Bilan du parcours professionnels des étudiants, enquêtes de satisfactions des entreprises, évaluation des stagiaires,...  Annuaire des diplômés...</t>
  </si>
  <si>
    <t>Ancrage territorial</t>
  </si>
  <si>
    <t>5.5</t>
  </si>
  <si>
    <t>Engager l'établissement dans le développement DD&amp;RS sur ses  territoires</t>
  </si>
  <si>
    <t xml:space="preserve"> Quelques participations et contributions  d'étudiants, d'enseignants , chercheurs et/ ou des personnels administratifs</t>
  </si>
  <si>
    <t xml:space="preserve"> Accompagnements de projets à l’initiative d'étudiants ou autres acteurs dans le développement de ses territoires</t>
  </si>
  <si>
    <t xml:space="preserve">Engagement de l’établissement dans le développement de ses territoires en partenariat avec les acteurs locaux
</t>
  </si>
  <si>
    <t>Implication des acteurs locaux dans la stratégie DD/RS de l'établissement</t>
  </si>
  <si>
    <r>
      <rPr>
        <b/>
        <u/>
        <sz val="11"/>
        <color indexed="8"/>
        <rFont val="Arial"/>
        <family val="2"/>
      </rPr>
      <t>Co conception</t>
    </r>
    <r>
      <rPr>
        <b/>
        <sz val="11"/>
        <color indexed="8"/>
        <rFont val="Arial"/>
        <family val="2"/>
      </rPr>
      <t xml:space="preserve"> et co-développement avec les acteurs locaux de projets d'aménagement des territoires</t>
    </r>
  </si>
  <si>
    <t>% de projets menés conjointement, 
budgets dédiés 
nombre d'enseignants chercheurs concernés, nb d'étudiants impliqués, nb de conventions  de partenariats…</t>
  </si>
  <si>
    <r>
      <t xml:space="preserve">Appels d'offres, concours, </t>
    </r>
    <r>
      <rPr>
        <b/>
        <u/>
        <sz val="11"/>
        <color indexed="8"/>
        <rFont val="Arial"/>
        <family val="2"/>
      </rPr>
      <t xml:space="preserve">Pôles </t>
    </r>
    <r>
      <rPr>
        <b/>
        <sz val="11"/>
        <color indexed="8"/>
        <rFont val="Arial"/>
        <family val="2"/>
      </rPr>
      <t xml:space="preserve">de compétitivité,  Projets territoriaux, PRES, </t>
    </r>
    <r>
      <rPr>
        <b/>
        <u/>
        <sz val="11"/>
        <color indexed="8"/>
        <rFont val="Arial"/>
        <family val="2"/>
      </rPr>
      <t>Plan campus</t>
    </r>
    <r>
      <rPr>
        <b/>
        <sz val="11"/>
        <color indexed="8"/>
        <rFont val="Arial"/>
        <family val="2"/>
      </rPr>
      <t>, label campus d'excellence… conseils économique et social, conseils du développement durable...Adhésions (</t>
    </r>
    <r>
      <rPr>
        <b/>
        <u/>
        <sz val="11"/>
        <color indexed="8"/>
        <rFont val="Arial"/>
        <family val="2"/>
      </rPr>
      <t>comité 21;Agenda 21..</t>
    </r>
    <r>
      <rPr>
        <b/>
        <sz val="11"/>
        <color indexed="8"/>
        <rFont val="Arial"/>
        <family val="2"/>
      </rPr>
      <t>. ), réseaux sociaux,...</t>
    </r>
  </si>
  <si>
    <t>5.5.1</t>
  </si>
  <si>
    <t xml:space="preserve">Implication de l'établissement sur ses territoires  au travers de sa politique DD&amp;RS  et engagement vis-à-vis de la collectivité dans sa politique DD&amp;RS. </t>
  </si>
  <si>
    <t>Actions ponctuelles à l'initiative d'acteurs internes et/ou externes (ex conférences grand public par des entreprises/ organisations diverses sur le campus).</t>
  </si>
  <si>
    <t xml:space="preserve">Les réseaux et les interlocuteurs sont  identifiés. Des projets conjoints sont ouverts : ateliers multipartites, organisation d'évènements grand public, débats sur les diverses thématiques, … L'établissement intègre à sa réflexion les problématiques de ses territoires </t>
  </si>
  <si>
    <t>Définition et  mise en œuvre de projets transversaux de développement du territoire. L'établissement s'inscrit dans le schéma de cohérence et d'organisation territoriale</t>
  </si>
  <si>
    <t xml:space="preserve">
L'établissement est ancré  dans la vie socio-culturelle du territoire, participation des PP aux instances de gouvernance de l'établissement,  évaluation et suivi des actions conjointes</t>
  </si>
  <si>
    <r>
      <rPr>
        <u/>
        <sz val="11"/>
        <color indexed="8"/>
        <rFont val="Arial"/>
        <family val="2"/>
      </rPr>
      <t>Pôle</t>
    </r>
    <r>
      <rPr>
        <sz val="11"/>
        <color indexed="8"/>
        <rFont val="Arial"/>
        <family val="2"/>
      </rPr>
      <t xml:space="preserve"> de développement territorial : l'établissement est impliqué activement dans l'élaboration et la mise en œuvre de programmes innovants DD&amp;RS du territoire (reconnaissance par les pairs, rayonnement régional, national et / ou international)</t>
    </r>
  </si>
  <si>
    <t>Nombre de projets innovants, types de projets, "Dimensions" des projets,... nombre d'acteurs impliqués, impacts et gains économiques, sociaux et environnementaux, budget d’investissement,...</t>
  </si>
  <si>
    <r>
      <t xml:space="preserve"> Projets territoriaux, PRES, </t>
    </r>
    <r>
      <rPr>
        <u/>
        <sz val="11"/>
        <color indexed="8"/>
        <rFont val="Arial"/>
        <family val="2"/>
      </rPr>
      <t>Pôles</t>
    </r>
    <r>
      <rPr>
        <sz val="11"/>
        <color indexed="8"/>
        <rFont val="Arial"/>
        <family val="2"/>
      </rPr>
      <t xml:space="preserve"> de compétitivité, Plan campus, label campus d'excellence… conseils économique et social, conseils du développement durable...Adhésions (comité 21;Agenda 21... </t>
    </r>
  </si>
  <si>
    <t>SYNTHESE DE L'ETABLISSEMENT: EVALUATION PAR UNITE GEOGRAPHIQUE ET/OU ORGANISATIONNELLE ET NOTATION DE L'ETABLISSEMENT</t>
  </si>
  <si>
    <r>
      <t xml:space="preserve">oui </t>
    </r>
    <r>
      <rPr>
        <sz val="8"/>
        <color theme="1"/>
        <rFont val="Arial"/>
        <family val="2"/>
      </rPr>
      <t>(cf onglet renseignements généraux)</t>
    </r>
  </si>
  <si>
    <t>oui</t>
  </si>
  <si>
    <t>non</t>
  </si>
  <si>
    <t xml:space="preserve">Définition des niveaux de réponses </t>
  </si>
  <si>
    <t>Unité Géographique et/ou Organisationnelle N°1</t>
  </si>
  <si>
    <t>Unité Géographique et/ou Organisationnelle N°2</t>
  </si>
  <si>
    <t>Unité Géographique et/ou Organisationnelle N°3</t>
  </si>
  <si>
    <t>Unité Géographique et/ou Organisationnelle N°4</t>
  </si>
  <si>
    <t>Unité Géographique et/ou Organisationnelle N°X</t>
  </si>
  <si>
    <t>Etablissement
Note globale</t>
  </si>
  <si>
    <r>
      <t xml:space="preserve">Plan d'action </t>
    </r>
    <r>
      <rPr>
        <b/>
        <u/>
        <sz val="12"/>
        <color indexed="8"/>
        <rFont val="Arial"/>
        <family val="2"/>
      </rPr>
      <t>établissement</t>
    </r>
  </si>
  <si>
    <r>
      <rPr>
        <b/>
        <sz val="12"/>
        <rFont val="Arial"/>
        <family val="2"/>
      </rPr>
      <t xml:space="preserve">Remarques, à utiliser pour: </t>
    </r>
    <r>
      <rPr>
        <b/>
        <sz val="10"/>
        <rFont val="Arial"/>
        <family val="2"/>
      </rPr>
      <t xml:space="preserve">
</t>
    </r>
    <r>
      <rPr>
        <b/>
        <sz val="12"/>
        <rFont val="Arial"/>
        <family val="2"/>
      </rPr>
      <t>Cases bleues</t>
    </r>
    <r>
      <rPr>
        <b/>
        <sz val="10"/>
        <rFont val="Arial"/>
        <family val="2"/>
      </rPr>
      <t xml:space="preserve">: Le cas échéant expliquer un écart supérieur à 1 avec les variables opérationnelles correspondantes
</t>
    </r>
    <r>
      <rPr>
        <b/>
        <sz val="12"/>
        <rFont val="Arial"/>
        <family val="2"/>
      </rPr>
      <t>Cases blanches:</t>
    </r>
    <r>
      <rPr>
        <b/>
        <sz val="10"/>
        <rFont val="Arial"/>
        <family val="2"/>
      </rPr>
      <t xml:space="preserve">  Le cas échéant expliquer en quoi une unité géographique ou organisationnelle de votre établissement n'est pas  concernée par une variable opérationnelle 
 Le cas échéant expliquer  le système de pondération choisi pour chaque variable opérationnelle</t>
    </r>
    <r>
      <rPr>
        <b/>
        <sz val="10"/>
        <color indexed="10"/>
        <rFont val="Arial"/>
        <family val="2"/>
      </rPr>
      <t xml:space="preserve">
</t>
    </r>
  </si>
  <si>
    <r>
      <t>S/</t>
    </r>
    <r>
      <rPr>
        <sz val="11"/>
        <rFont val="Arial"/>
        <family val="2"/>
      </rPr>
      <t>O</t>
    </r>
  </si>
  <si>
    <t>Critère de pondération</t>
  </si>
  <si>
    <t>Défi(s)
plan vert</t>
  </si>
  <si>
    <t>Concerné ou non concerné UGO 1</t>
  </si>
  <si>
    <t>Concerné ou non concerné UGO 2</t>
  </si>
  <si>
    <t>Concerné ou non concerné UGO 3</t>
  </si>
  <si>
    <t>Concerné ou non concerné UGO 4</t>
  </si>
  <si>
    <t>Concerné ou non concerné UGO X</t>
  </si>
  <si>
    <t>Concerné ou non concerné "Etablissement"</t>
  </si>
  <si>
    <r>
      <rPr>
        <b/>
        <sz val="14"/>
        <color indexed="9"/>
        <rFont val="Arial"/>
        <family val="2"/>
      </rPr>
      <t>AXE GOUVERNANCE</t>
    </r>
    <r>
      <rPr>
        <b/>
        <sz val="12"/>
        <color indexed="9"/>
        <rFont val="Arial"/>
        <family val="2"/>
      </rPr>
      <t xml:space="preserve"> </t>
    </r>
  </si>
  <si>
    <t>Contribuer avec l'ensemble des parties prenantes (internes et externes) à la construction d'une société responsable conciliant les dimensions économique, sociétale et environnementale</t>
  </si>
  <si>
    <t>sans objet</t>
  </si>
  <si>
    <t xml:space="preserve">Communiquer auprès de toutes les parties prenantes le sens de la démarche, les objectifs et le résultat mesuré des actions DD&amp;RS de l'établissement
</t>
  </si>
  <si>
    <t>AXE FORMATION</t>
  </si>
  <si>
    <t>Intégrer les problématiques de DD&amp;RS dans les programmes et enseignements / Créer des pôles de formations spécialisées</t>
  </si>
  <si>
    <t>Intégrer le DD&amp;RS dans les programmes de formation continue / professionnelle</t>
  </si>
  <si>
    <t>Créer un pôle de formations spécialisées et/ou d'une école doctorale sur les questions du DD et/ou RS</t>
  </si>
  <si>
    <t>Accompagnement des initiatives étudiantes (en et hors formation) dans la réalisation de projets DD&amp;RS (étudiant en cursus normal (formation initiale) ou étudiants tout au long de leur vie (formation continue) )</t>
  </si>
  <si>
    <t>Incitation et soutien aux enseignants pour favoriser l'intégration du DD&amp;RS et la transversalité des enseignements</t>
  </si>
  <si>
    <t xml:space="preserve">Intégration dans la politique de formation des personnels d'actions de formation en DD&amp;RSE.
Reconnaissance et valorisation de ces compétences.
</t>
  </si>
  <si>
    <t>Développer et accompagner les démarches, méthodes et supports pédagogiques favorisant la diffusion et l'accès à la connaissance des parties prenantes.</t>
  </si>
  <si>
    <t>AXE RECHERCHE</t>
  </si>
  <si>
    <t>Développer des projets de recherche transdisciplinaires dédiés au DD&amp;RS au niveau territorial, national et international</t>
  </si>
  <si>
    <t>Identifier et prendre en compte les impacts DD&amp;RS (environnementaux, sociaux et économiques) dans les projets de recherche territoriaux, nationaux et internationaux</t>
  </si>
  <si>
    <t>Diffuser les résultats de la recherche DD&amp;RS auprès des parties prenantes tant au niveau territorail, national qu'international.</t>
  </si>
  <si>
    <t>AXE ENVIRONNEMENT</t>
  </si>
  <si>
    <t>Développer une politique de diminution des émissions de gaz à effet de serre et d'utilisation durable et de réduction de la consommation des ressources</t>
  </si>
  <si>
    <t xml:space="preserve">1, 4, 5 &amp; 6 </t>
  </si>
  <si>
    <t>1 &amp; 4</t>
  </si>
  <si>
    <t>Mettre en œuvre et intégrer au cahier des charges sur le bati des critères environnementaux, sociaux et de performance énergétique au regard des usages</t>
  </si>
  <si>
    <t>Mettre en place d'une gestion des déplacements salariés et étudiants et d'une politique incitative de déplacements doux</t>
  </si>
  <si>
    <t xml:space="preserve">Mettre en place d'une politique d'achats responsables </t>
  </si>
  <si>
    <t>Mettre en place d'un management énergétique des établissements et d'actions pour améliorer le comportement des personnels et des étudiants</t>
  </si>
  <si>
    <t>4 &amp; 6</t>
  </si>
  <si>
    <t xml:space="preserve">Réduire et optimiser la consomation d'eau </t>
  </si>
  <si>
    <t>1, 6 &amp; 7</t>
  </si>
  <si>
    <t>Optimiser du traitement des effluents liquides organiques</t>
  </si>
  <si>
    <t>1 &amp; 7</t>
  </si>
  <si>
    <t>Développer une politique en faveur de la biodiversité</t>
  </si>
  <si>
    <t>Mettre en place une gestion durable des milieux naturels</t>
  </si>
  <si>
    <t>AXE POLITIQUE SOCIALE ET ANCRAGE TERRITORIAL</t>
  </si>
  <si>
    <t>Favoriser une politique humaine et sociale de parité et de diversité au sein des personnels</t>
  </si>
  <si>
    <t>Mettre en place des actions en faveur de la parité dans le recrutement et la promotion des personnels</t>
  </si>
  <si>
    <t>Mettre en place des actions en faveur de la diversité dans le recrutement et la promotion des personnels</t>
  </si>
  <si>
    <t>Former les personnels</t>
  </si>
  <si>
    <t>Valoriser les compétences des personnels permettant la mobilité</t>
  </si>
  <si>
    <t xml:space="preserve">Mettre en place d'une politique de prévention, de sécurité et de santé </t>
  </si>
  <si>
    <t>7 &amp;8</t>
  </si>
  <si>
    <t>Mettre en place une politique de qualité de vie</t>
  </si>
  <si>
    <t>Favoriser une politique d'égalité des chances pour les étudiants</t>
  </si>
  <si>
    <t>Mettre en place une politique d'égalité des chances pour tous les étudiants dès leur admission dans l'établissement  jusqu'à  leur insertion professionnelle</t>
  </si>
  <si>
    <t>Mettre en place  action(s) et  services en faveur de l'accueil et l'intégration des étudiants internationaux</t>
  </si>
  <si>
    <t>Mettre en place des services d'aide aux étudiants (offres d'emploi, bourses, fonds de solidarité ...)</t>
  </si>
  <si>
    <t xml:space="preserve">Impliquer l'établissement sur ses territoires  au travers de sa politique DD&amp;RS  et l'engager vis-à-vis de la collectivité dans sa politique DD&amp;RS. </t>
  </si>
  <si>
    <t>MOYENNES</t>
  </si>
  <si>
    <t>INFOGRAPHIES</t>
  </si>
  <si>
    <r>
      <rPr>
        <u/>
        <sz val="10"/>
        <rFont val="Arial"/>
        <family val="2"/>
      </rPr>
      <t>Précaution d'usage</t>
    </r>
    <r>
      <rPr>
        <sz val="10"/>
        <rFont val="Arial"/>
        <family val="2"/>
      </rPr>
      <t xml:space="preserve">: les données proviennent automatiquement de l'onglet "synthèse établissement" une fois celui-ci renseigné et concernent </t>
    </r>
    <r>
      <rPr>
        <b/>
        <sz val="10"/>
        <rFont val="Arial"/>
        <family val="2"/>
      </rPr>
      <t>les notes globale de l'établissement</t>
    </r>
    <r>
      <rPr>
        <sz val="10"/>
        <rFont val="Arial"/>
        <family val="2"/>
      </rPr>
      <t xml:space="preserve"> (colonnes Q et R) - </t>
    </r>
    <r>
      <rPr>
        <b/>
        <sz val="10"/>
        <rFont val="Arial"/>
        <family val="2"/>
      </rPr>
      <t>Merci de ne rien renseigner dans les tableaux ci-dessous</t>
    </r>
  </si>
  <si>
    <t>Infographie 1:  variables stratégiques et opérationnelles du référentiel DD&amp;RS</t>
  </si>
  <si>
    <r>
      <rPr>
        <b/>
        <sz val="10"/>
        <rFont val="Arial"/>
        <family val="2"/>
      </rPr>
      <t>IMPORTANT</t>
    </r>
    <r>
      <rPr>
        <sz val="10"/>
        <rFont val="Arial"/>
        <family val="2"/>
      </rPr>
      <t xml:space="preserve">: </t>
    </r>
    <r>
      <rPr>
        <b/>
        <sz val="10"/>
        <rFont val="Arial"/>
        <family val="2"/>
      </rPr>
      <t>les moyennes calculées ci-dessous ne sont valables que dans le cadre d'une auto-évaluation</t>
    </r>
    <r>
      <rPr>
        <sz val="10"/>
        <rFont val="Arial"/>
        <family val="2"/>
      </rPr>
      <t>. Pour simuler l'eligibilité au processus de labellisation il faudra utiliser impérativement l'</t>
    </r>
    <r>
      <rPr>
        <u/>
        <sz val="10"/>
        <rFont val="Arial"/>
        <family val="2"/>
      </rPr>
      <t>outil de diagnostic du label</t>
    </r>
    <r>
      <rPr>
        <sz val="10"/>
        <rFont val="Arial"/>
        <family val="2"/>
      </rPr>
      <t>: le processus de labellisation introduit des critères supplémentaires par rapport aux règles assez souples de l'auto-évaluation</t>
    </r>
  </si>
  <si>
    <r>
      <t>1</t>
    </r>
    <r>
      <rPr>
        <u/>
        <sz val="10"/>
        <rFont val="Arial"/>
        <family val="2"/>
      </rPr>
      <t xml:space="preserve"> - Moyennes au niveau des variables stratégiques et opérationnelles du référentiel DD&amp;RS</t>
    </r>
  </si>
  <si>
    <t>Axe du référentiel DD&amp;RS</t>
  </si>
  <si>
    <t>Numéro de la variable stratégique</t>
  </si>
  <si>
    <t>Note de la variable stratégique</t>
  </si>
  <si>
    <t>Moyenne des notes des variables opérationnelles associées à la variable stratégique</t>
  </si>
  <si>
    <t>variables Op "concerné"</t>
  </si>
  <si>
    <t>Infographie 2:  Axes du référentiel DD&amp;RS</t>
  </si>
  <si>
    <t>2 - Moyennes par Axe du référentiel DD&amp;RS</t>
  </si>
  <si>
    <t>Note moyenne des variables stratégiques</t>
  </si>
  <si>
    <t>Note moyenne des variables opérationnelles</t>
  </si>
  <si>
    <t>AXE GOUVERNANCE</t>
  </si>
  <si>
    <t xml:space="preserve">Etablissement : </t>
  </si>
  <si>
    <t xml:space="preserve">contact : </t>
  </si>
  <si>
    <t xml:space="preserve">tél. : </t>
  </si>
  <si>
    <t xml:space="preserve">e-mail : </t>
  </si>
  <si>
    <t xml:space="preserve">site : </t>
  </si>
  <si>
    <r>
      <t>Titre de l’initiative</t>
    </r>
    <r>
      <rPr>
        <sz val="10"/>
        <color indexed="8"/>
        <rFont val="Arial"/>
        <family val="2"/>
      </rPr>
      <t> </t>
    </r>
  </si>
  <si>
    <r>
      <t>Domaine d’action</t>
    </r>
    <r>
      <rPr>
        <sz val="10"/>
        <color indexed="8"/>
        <rFont val="Arial"/>
        <family val="2"/>
      </rPr>
      <t xml:space="preserve"> (énergie, transports, sensibilisation, etc.)</t>
    </r>
  </si>
  <si>
    <r>
      <t>Partenaire(s)</t>
    </r>
    <r>
      <rPr>
        <sz val="10"/>
        <color indexed="8"/>
        <rFont val="Arial"/>
        <family val="2"/>
      </rPr>
      <t xml:space="preserve"> (collectivité, entreprise, association, institution, etc.) </t>
    </r>
  </si>
  <si>
    <r>
      <t>Echelle territoriale</t>
    </r>
    <r>
      <rPr>
        <sz val="10"/>
        <color indexed="8"/>
        <rFont val="Arial"/>
        <family val="2"/>
      </rPr>
      <t>  (région, département, commune, etc.)</t>
    </r>
  </si>
  <si>
    <t xml:space="preserve">Budget </t>
  </si>
  <si>
    <r>
      <t>Direction</t>
    </r>
    <r>
      <rPr>
        <sz val="10"/>
        <color indexed="8"/>
        <rFont val="Arial"/>
        <family val="2"/>
      </rPr>
      <t xml:space="preserve"> en charge du projet dans l'établissement et contact </t>
    </r>
  </si>
  <si>
    <r>
      <t>Description brève</t>
    </r>
    <r>
      <rPr>
        <sz val="10"/>
        <color indexed="8"/>
        <rFont val="Arial"/>
        <family val="2"/>
      </rPr>
      <t> (10-15 lignes) : dates, acteurs à l’initiative, genèse, mode de partenariat, rôle des partenaires,  objectifs, financement, étapes, cibles avancement de l’initiative, résultats, évolutions à venir</t>
    </r>
  </si>
  <si>
    <r>
      <t xml:space="preserve">Eléments facilitateurs pour l’initiative </t>
    </r>
    <r>
      <rPr>
        <sz val="10"/>
        <color indexed="8"/>
        <rFont val="Arial"/>
        <family val="2"/>
      </rPr>
      <t>(manque de moyens, de temps, d’identification des interlocuteurs, etc.)</t>
    </r>
  </si>
  <si>
    <t>Freins, difficultés rencontrées et solutions</t>
  </si>
  <si>
    <r>
      <t xml:space="preserve">Bilan </t>
    </r>
    <r>
      <rPr>
        <sz val="10"/>
        <color indexed="8"/>
        <rFont val="Arial"/>
        <family val="2"/>
      </rPr>
      <t>(chiffres, réalisations, progrès réalisés, etc.)</t>
    </r>
  </si>
  <si>
    <r>
      <t xml:space="preserve">Commentaires </t>
    </r>
    <r>
      <rPr>
        <sz val="10"/>
        <color indexed="8"/>
        <rFont val="Arial"/>
        <family val="2"/>
      </rPr>
      <t>(freins, pistes d’amélioration, attentes, besoins, etc.)</t>
    </r>
  </si>
  <si>
    <r>
      <t xml:space="preserve">Autres partenariats locaux du même type développés par votre organisme </t>
    </r>
    <r>
      <rPr>
        <sz val="10"/>
        <color indexed="8"/>
        <rFont val="Arial"/>
        <family val="2"/>
      </rPr>
      <t>(donner simplement le partenaire et le titre de l’initiative)</t>
    </r>
  </si>
  <si>
    <t>AXE POLITIQUE sociétale ET ANCRAGE TERRITORIAL</t>
  </si>
  <si>
    <r>
      <t xml:space="preserve">TABLEAU DES INDICATEURS ET DOCUMENTS D'APPUIS COMMUNS AUX ETABLISSEMENTS POUR CHAQUE VARIABLE DU REFERENTIEL DD&amp;RS
+ AIDE SUR LA REGLEMENTATION ET SUR LES OBJECTIFS DU CANEVAS PLAN VERT DU </t>
    </r>
    <r>
      <rPr>
        <b/>
        <u/>
        <sz val="14"/>
        <color theme="1"/>
        <rFont val="Calibri"/>
        <family val="2"/>
        <scheme val="minor"/>
      </rPr>
      <t>NIVEAU 3</t>
    </r>
    <r>
      <rPr>
        <b/>
        <sz val="14"/>
        <color theme="1"/>
        <rFont val="Calibri"/>
        <family val="2"/>
        <scheme val="minor"/>
      </rPr>
      <t xml:space="preserve"> DU REFERENTIEL DD&amp;RS</t>
    </r>
  </si>
  <si>
    <t>N° variable</t>
  </si>
  <si>
    <t>Rappel des variables du référentiel DD&amp;RS</t>
  </si>
  <si>
    <r>
      <rPr>
        <b/>
        <sz val="12"/>
        <color theme="1"/>
        <rFont val="Calibri"/>
        <family val="2"/>
        <scheme val="minor"/>
      </rPr>
      <t>Les informations de la colonne ci-dessous explicitent la désignation du niveau 3 du référentiel DD&amp;RS: "conformité à la législation et aux objectifs du canevas Plan Vert"</t>
    </r>
    <r>
      <rPr>
        <sz val="12"/>
        <color theme="1"/>
        <rFont val="Calibri"/>
        <family val="2"/>
        <scheme val="minor"/>
      </rPr>
      <t xml:space="preserve">
en caractères vert les objectifs issues du canevas Plan Vert (exhaustif) et en caractères noirs un rappel des principales exigences réglementaires (non exhaustif)
</t>
    </r>
  </si>
  <si>
    <t>INDICATEURS COMMUNS
E: Etat
  P: Performance</t>
  </si>
  <si>
    <t>DOCUMENTS D'APPUIS COMMUNS</t>
  </si>
  <si>
    <t>Réglementaire</t>
  </si>
  <si>
    <t>Objectifs canevas Plan Vert</t>
  </si>
  <si>
    <t xml:space="preserve">1 - AXE STRATEGIE ET GOUVERNANCE </t>
  </si>
  <si>
    <r>
      <rPr>
        <sz val="10"/>
        <color rgb="FF00B050"/>
        <rFont val="Arial"/>
        <family val="2"/>
      </rPr>
      <t xml:space="preserve">* Consulter les parties prenantes internes et externes et en rendre compte au sein du document stratégique DD&amp;RS de l'établissement
* Signature d'une charte DD&amp;RS avec les parties prenantes
*Impliquer à minima un acteur du territoire dans la formation du personnel au DD&amp;RS
* Pour les établissements situés dans une agglomération de plus de 100 000 habitants: réaliser le Plan de déplacement en concertation avec une collectivité locale
* Etablir un partenariat avec la restauration collective externe (lorsqu'elle n'existe pas en interne) pour introduire un % d'aliments bio et/ou locaux
</t>
    </r>
    <r>
      <rPr>
        <u/>
        <sz val="10"/>
        <color indexed="8"/>
        <rFont val="Arial"/>
        <family val="2"/>
      </rPr>
      <t xml:space="preserve">
</t>
    </r>
    <r>
      <rPr>
        <sz val="10"/>
        <color indexed="8"/>
        <rFont val="Arial"/>
        <family val="2"/>
      </rPr>
      <t xml:space="preserve">
</t>
    </r>
  </si>
  <si>
    <t>Pas d'indicateurs communs pour les variables stratégiques, se repporter au référentiel DD&amp;RS pour des exemples dans le cas ou l'établissement souhaiterait en définir pour lui-même</t>
  </si>
  <si>
    <t xml:space="preserve">Document  des parties prenantes de l'établissement et de leurs actions DD&amp;RS  : du simple inventaire à la cartographie de la sphère d'influence </t>
  </si>
  <si>
    <r>
      <t xml:space="preserve">E: Nb d'actions de sensibilisation  par public cible et type de support </t>
    </r>
    <r>
      <rPr>
        <b/>
        <sz val="10"/>
        <color rgb="FFC00000"/>
        <rFont val="Arial"/>
        <family val="2"/>
      </rPr>
      <t>(affichage, site internet, séminaires, actions culturelles, projets...)</t>
    </r>
    <r>
      <rPr>
        <b/>
        <sz val="11"/>
        <color rgb="FFC00000"/>
        <rFont val="Arial"/>
        <family val="2"/>
      </rPr>
      <t xml:space="preserve">
P: % de personnes touchées par public cible</t>
    </r>
  </si>
  <si>
    <t>Extrait de la stratégie DD&amp;RS  listant les actions et les supports mis en oeuvre pour sensibiliser le personnel,  notamment les cadres dirigeants, et les étudiants</t>
  </si>
  <si>
    <t>E:Nb d'acteurs du territoire dont l'établissement est partie prenantes
E:Nb d'acteurs  internationaux dont l'établissement est partie prenante
P: % des acteurs Mobilisés nationaux/parties prenantes identifiés
P: % des acteurs internationaux mobilisés/parties prenantes identifiés</t>
  </si>
  <si>
    <t xml:space="preserve"> Liste des partenariats, adhésions, mandats, contrats et groupes de travail avec des parties prenantes au niveau territorial et international en lien avec les parties prenantes identifiées </t>
  </si>
  <si>
    <t xml:space="preserve">Document de présentation de la Politique globale de l'établissement en matière de DD&amp;RS
</t>
  </si>
  <si>
    <t xml:space="preserve">1 - AXE STRATEGIE ET GOUVERNANCE - suite </t>
  </si>
  <si>
    <r>
      <rPr>
        <sz val="9"/>
        <color rgb="FF00B050"/>
        <rFont val="Arial"/>
        <family val="2"/>
      </rPr>
      <t>*Afficher des objectifs de réduction de la consommation d'eau et d'énergie (notamment fossiles), d'émission de GES (CO2 ..) et de production de déchets à périmètre constant
* Afficher des objectifs en terme d'intégration du DD&amp;RS dans l'ensemble des cours en partenariat avec les responsables des formations et de la recherche
* Afficher des objectifs concernant le poids des indicateurs sociaux et environnementaux dans les clauses de marchés (achats)
*Afficher des objectifs pour la part d'aliments bio dans la restauration collective interne (restauration sous contrôle de l'établissement)
* Afficher des objectifs en matière de projets de recherche liés au DD&amp;RS
* Afficher des objectifs en matière de réhabiliation inclusive (énergétique, usages, environnement et économique) du bâti
*Afficher des objectifs en matière d'accessibilité sur le lieu de travail/d'enseignement/recherche
* Afficher des objectifs en matière de prévention en matière de santé et de sécurité sur le lieu de travail/étude/recherche
* Afficher des objectifs de partenariats de recherche et formation DD avec d'autres organisations (écoles, universités, entreprises, ONG..)
* Afficher des objectifs en termes d'échanges nationaux et internationaux de connaissance autour du DD&amp;RS
* Afficher des objectifs en termes d'actions de solidarité  vers les pays en développement</t>
    </r>
    <r>
      <rPr>
        <sz val="9"/>
        <color indexed="8"/>
        <rFont val="Arial"/>
        <family val="2"/>
      </rPr>
      <t xml:space="preserve">
</t>
    </r>
    <r>
      <rPr>
        <sz val="9"/>
        <color indexed="30"/>
        <rFont val="Arial"/>
        <family val="2"/>
      </rPr>
      <t/>
    </r>
  </si>
  <si>
    <t>E:Existence plan d'action intégrant tous les objectifs de la réglementation et existence d'un document stratégique DD&amp;RS
P: % de parties prenantes impliquées dans la définition de la stratégie/parties prenantes indentiifiées</t>
  </si>
  <si>
    <r>
      <t xml:space="preserve">Stratégie DD&amp;RS de l'établissement:  traduction en objectifs, moyens et actions à court/moyen terme de la politique globale DD&amp;RS de l'établissement à mener avec les parties prenantes </t>
    </r>
    <r>
      <rPr>
        <b/>
        <sz val="10"/>
        <color rgb="FF0070C0"/>
        <rFont val="Arial"/>
        <family val="2"/>
      </rPr>
      <t>(cf document des parties prenantes)</t>
    </r>
    <r>
      <rPr>
        <b/>
        <sz val="11"/>
        <color rgb="FF0070C0"/>
        <rFont val="Arial"/>
        <family val="2"/>
      </rPr>
      <t xml:space="preserve">.  </t>
    </r>
    <r>
      <rPr>
        <b/>
        <sz val="10"/>
        <color rgb="FF0070C0"/>
        <rFont val="Arial"/>
        <family val="2"/>
      </rPr>
      <t>Pour le niveau 3 il intégrera à minima les objectifs et les actions listées au niveau 3 de toutes les variables stratégiques du référentiel</t>
    </r>
  </si>
  <si>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t>
    </r>
    <r>
      <rPr>
        <i/>
        <sz val="10"/>
        <color indexed="8"/>
        <rFont val="Arial"/>
        <family val="2"/>
      </rPr>
      <t xml:space="preserve">
Mettre en place, avant le 1er septembre 2016, une démarche de lutte contre le gaspillage alimentaire au sein des services de restauration collective
</t>
    </r>
    <r>
      <rPr>
        <b/>
        <i/>
        <sz val="10"/>
        <color indexed="8"/>
        <rFont val="Arial"/>
        <family val="2"/>
      </rPr>
      <t>Détail de la circulaire:</t>
    </r>
    <r>
      <rPr>
        <i/>
        <sz val="10"/>
        <color indexed="8"/>
        <rFont val="Arial"/>
        <family val="2"/>
      </rPr>
      <t xml:space="preserve">
http://circulaire.legifrance.gouv.fr/pdf/2015/03/cir_39408.pdf</t>
    </r>
  </si>
  <si>
    <t>E:  nb de services/directions ayant des objectifs DD&amp;RS 
P: % des objectifs DD&amp;RS/ensemble des objectifs</t>
  </si>
  <si>
    <t>Liste des objectifs DD/RS par services et direction au sein de l'établissement</t>
  </si>
  <si>
    <t>E: Nb des actions de communications
P: % des parties prenantes touchées/parties prenantes identifiées</t>
  </si>
  <si>
    <r>
      <t>Revue de presse interne/externe Bilan de communication generale sur DD/RS</t>
    </r>
    <r>
      <rPr>
        <b/>
        <sz val="10"/>
        <color rgb="FF0070C0"/>
        <rFont val="Arial"/>
        <family val="2"/>
      </rPr>
      <t xml:space="preserve"> (numerique, revue, brochure, blog, etc.)</t>
    </r>
  </si>
  <si>
    <t>Description de la stratégie de déploiement et de pilotage du DD&amp;RS et/ou schéma de pilotage</t>
  </si>
  <si>
    <r>
      <rPr>
        <sz val="10"/>
        <color rgb="FF00B050"/>
        <rFont val="Arial"/>
        <family val="2"/>
      </rPr>
      <t>*Existence d'un comité DD composé à minima d'un membre du comité de direction (secrétaire général de préférence), d'un enseignant/chercheur, d'un partenaire extérieur, d'un étudiant (ou asso étudiante) et du référent DD</t>
    </r>
    <r>
      <rPr>
        <sz val="10"/>
        <color indexed="10"/>
        <rFont val="Arial"/>
        <family val="2"/>
      </rPr>
      <t xml:space="preserve">
</t>
    </r>
  </si>
  <si>
    <t>E: Légitimité et représentativité du comité DD
P: temps/homme alloué à la stratégie DD&amp;RS de l'établissement</t>
  </si>
  <si>
    <t>Schéma fonctionnel du DD&amp;RS de l'établissement et composition du comité DD</t>
  </si>
  <si>
    <t>*Les actions DD&amp;RS sont présentes dans le rapport annuel d'activité ou dans un rapport dédié public</t>
  </si>
  <si>
    <r>
      <t>E: existence d'outils d'évaluaton et d'analyse de la démarche DD&amp;RS
P: niveau de validation du rapport de performance DD</t>
    </r>
    <r>
      <rPr>
        <b/>
        <sz val="10"/>
        <color rgb="FFC00000"/>
        <rFont val="Arial"/>
        <family val="2"/>
      </rPr>
      <t xml:space="preserve"> (chargé de mission, VP, direction, parties prenantes externes)</t>
    </r>
  </si>
  <si>
    <t>Rapport de performance de la démarche DD</t>
  </si>
  <si>
    <t xml:space="preserve">2 - AXE ENSEIGNEMENT ET FORMATION </t>
  </si>
  <si>
    <t>Projet pédagogique DD&amp;RS de l'établissement</t>
  </si>
  <si>
    <r>
      <rPr>
        <sz val="10"/>
        <color rgb="FF00B050"/>
        <rFont val="Arial"/>
        <family val="2"/>
      </rPr>
      <t>*100% des programmes pédagogiques intégrent  les enjeux DD&amp;RS</t>
    </r>
    <r>
      <rPr>
        <sz val="10"/>
        <color indexed="8"/>
        <rFont val="Arial"/>
        <family val="2"/>
      </rPr>
      <t xml:space="preserve">
</t>
    </r>
  </si>
  <si>
    <t xml:space="preserve">E: cours DD&amp;RS accessible à tous
P:% programmes en formation initiale intégrant les enjeux DD&amp;RS </t>
  </si>
  <si>
    <t>Document de synthèse des cours obligatoires et optionnels en DD&amp;RS</t>
  </si>
  <si>
    <t xml:space="preserve">E: cours DD&amp;RS des formations continues accessible à tous
P:% programmes diplômant de formation continue intégrant les enjeux DD&amp;RS </t>
  </si>
  <si>
    <t>Document de synthèse des cours obligatoires et optionnels  de la formation continue en DD&amp;RS</t>
  </si>
  <si>
    <t>E: Existence d'un pôle ou d'une spécialisation DD&amp;RS
P:Nombre annuel de diplômés en programme spécifiques/ spécialisation DD&amp;RS</t>
  </si>
  <si>
    <t>Document de synthèse des cours en DD&amp;RS</t>
  </si>
  <si>
    <r>
      <rPr>
        <sz val="10"/>
        <color rgb="FF00B050"/>
        <rFont val="Arial"/>
        <family val="2"/>
      </rPr>
      <t xml:space="preserve">
*Présence d'un tronc commun de connaissance DD&amp;RS</t>
    </r>
    <r>
      <rPr>
        <sz val="10"/>
        <color indexed="10"/>
        <rFont val="Arial"/>
        <family val="2"/>
      </rPr>
      <t xml:space="preserve">
</t>
    </r>
  </si>
  <si>
    <r>
      <t xml:space="preserve">Insertion des pratiques DD&amp;RS des diplômés dans leur profession </t>
    </r>
    <r>
      <rPr>
        <b/>
        <sz val="10"/>
        <color rgb="FF0070C0"/>
        <rFont val="Arial"/>
        <family val="2"/>
      </rPr>
      <t xml:space="preserve">(cf Enquêtes insertions, </t>
    </r>
    <r>
      <rPr>
        <b/>
        <u/>
        <sz val="10"/>
        <color rgb="FF0070C0"/>
        <rFont val="Arial"/>
        <family val="2"/>
      </rPr>
      <t>literacy test</t>
    </r>
    <r>
      <rPr>
        <b/>
        <sz val="10"/>
        <color rgb="FF0070C0"/>
        <rFont val="Arial"/>
        <family val="2"/>
      </rPr>
      <t>, compétences transversales..)</t>
    </r>
    <r>
      <rPr>
        <b/>
        <sz val="11"/>
        <color rgb="FF0070C0"/>
        <rFont val="Arial"/>
        <family val="2"/>
      </rPr>
      <t xml:space="preserve">
</t>
    </r>
  </si>
  <si>
    <t>E:  recours à la pédagogie de projet  en formation DD&amp;RS
P: nbre de stages/projets tutorés/simulations avec critères DD&amp;RS par programme de formation initiale et continue</t>
  </si>
  <si>
    <r>
      <t xml:space="preserve">Liste des actions de pédagogie par le projet intégrant des critères de DD&amp;RS </t>
    </r>
    <r>
      <rPr>
        <b/>
        <sz val="10"/>
        <color rgb="FF0070C0"/>
        <rFont val="Arial"/>
        <family val="2"/>
      </rPr>
      <t>(formation initiale et continue)</t>
    </r>
  </si>
  <si>
    <t>2 - AXE ENSEIGNEMENT ET FORMATION - suite</t>
  </si>
  <si>
    <t>Accompagnement et reconnaissance des initiatives étudiantes (hors formation) dans la réalisation de projets DD&amp;RS (étudiant en cursus normal (formation initiale) ou étudiants tout au long de leur vie (formation continue) )</t>
  </si>
  <si>
    <r>
      <t xml:space="preserve">E: système de reconnaissance des initiatives  DD&amp;RS étudiantes </t>
    </r>
    <r>
      <rPr>
        <b/>
        <sz val="10"/>
        <color rgb="FFC00000"/>
        <rFont val="Arial"/>
        <family val="2"/>
      </rPr>
      <t>(budget, ects, pondération note, communication,, reconnaissance de la collaboration avec le partenaire)</t>
    </r>
    <r>
      <rPr>
        <b/>
        <sz val="11"/>
        <color rgb="FFC00000"/>
        <rFont val="Arial"/>
        <family val="2"/>
      </rPr>
      <t xml:space="preserve">
P:  % d'étudiants impliqués dans des initiatives à critères DD&amp;RS</t>
    </r>
  </si>
  <si>
    <t xml:space="preserve">Liste des intitiatives étudiantes à critères DD&amp;RS </t>
  </si>
  <si>
    <t>Bilan social incluant la GPEC DD&amp;RS</t>
  </si>
  <si>
    <t>Incitation et soutien aux enseignants pour favoriser d'une part l'intégration du DD&amp;RS d'autre part la transversalité des enseignements</t>
  </si>
  <si>
    <r>
      <rPr>
        <b/>
        <sz val="11"/>
        <color rgb="FFC00000"/>
        <rFont val="Arial"/>
        <family val="2"/>
      </rPr>
      <t>E: Plan de formation  DD&amp;RS à destination des enseignants et/ou chercheurs
P: % cumulé d'enseignants et/ou chercheurs formés au DD&amp;RS</t>
    </r>
    <r>
      <rPr>
        <sz val="11"/>
        <color rgb="FFC00000"/>
        <rFont val="Arial"/>
        <family val="2"/>
      </rPr>
      <t xml:space="preserve">
</t>
    </r>
  </si>
  <si>
    <t xml:space="preserve">Liste des actions de soutien à la pédagogie en DD&amp;RS </t>
  </si>
  <si>
    <t xml:space="preserve">Intégration dans la politique de formation des personnels d'actions de formation en DD&amp;RS.
(Reconnaissance et valorisation de ces compétences).
</t>
  </si>
  <si>
    <r>
      <t xml:space="preserve">
</t>
    </r>
    <r>
      <rPr>
        <sz val="10"/>
        <color rgb="FF00B050"/>
        <rFont val="Arial"/>
        <family val="2"/>
      </rPr>
      <t>* Mise à disposition d'une formation en DD&amp;RS pour le personnel enseignant et non enseignant</t>
    </r>
    <r>
      <rPr>
        <sz val="10"/>
        <color indexed="8"/>
        <rFont val="Arial"/>
        <family val="2"/>
      </rPr>
      <t xml:space="preserve">
</t>
    </r>
    <r>
      <rPr>
        <b/>
        <u/>
        <sz val="9"/>
        <color indexed="8"/>
        <rFont val="Arial"/>
        <family val="2"/>
      </rPr>
      <t/>
    </r>
  </si>
  <si>
    <t>E: Plan de formation DD&amp;RS à destination des personnels hors enseignant
P: % cumulé des personnels hors enseignant et/ou chercheurs formé au DD&amp;RS</t>
  </si>
  <si>
    <t>Liste des actions de formation DD&amp;RS à destination des personnels hors enseignant</t>
  </si>
  <si>
    <t>Politique partenariale de diffusion de la connaissance DD&amp;RS</t>
  </si>
  <si>
    <t>E:Existence d'outils qui favorisent l'accès à la connaissance des parties prenantes
P: Taux d'accessibilité aux parties prenantes des contenus pédagogiques</t>
  </si>
  <si>
    <t>Liste des outils et évènements de diffusion de la connaissance DD&amp;RS</t>
  </si>
  <si>
    <r>
      <t xml:space="preserve">
</t>
    </r>
    <r>
      <rPr>
        <sz val="10"/>
        <color rgb="FF00B050"/>
        <rFont val="Arial"/>
        <family val="2"/>
      </rPr>
      <t>*30% des actions de solidarité et de coopération doivent être menées vers les pays en développement.</t>
    </r>
  </si>
  <si>
    <r>
      <t xml:space="preserve">E:Existence de dispositif </t>
    </r>
    <r>
      <rPr>
        <b/>
        <sz val="10"/>
        <color rgb="FFC00000"/>
        <rFont val="Arial"/>
        <family val="2"/>
      </rPr>
      <t>(programmes, partenariats..)</t>
    </r>
    <r>
      <rPr>
        <b/>
        <sz val="11"/>
        <color rgb="FFC00000"/>
        <rFont val="Arial"/>
        <family val="2"/>
      </rPr>
      <t xml:space="preserve"> de co-développememnt internationaux
P: % de projets internationaux ayant des objectifs de co-développement
</t>
    </r>
  </si>
  <si>
    <t>Liste des projets internationaux ayant des objectifs de co-développement</t>
  </si>
  <si>
    <r>
      <rPr>
        <sz val="10"/>
        <color rgb="FF00B050"/>
        <rFont val="Arial"/>
        <family val="2"/>
      </rPr>
      <t>*Existence d'un groupe de recherche interdisciplinaire sur le DD&amp;RS</t>
    </r>
    <r>
      <rPr>
        <sz val="10"/>
        <color indexed="8"/>
        <rFont val="Arial"/>
        <family val="2"/>
      </rPr>
      <t xml:space="preserve">
</t>
    </r>
  </si>
  <si>
    <t xml:space="preserve">Politique de recherche:  volets DD&amp;RS et RH
</t>
  </si>
  <si>
    <r>
      <t xml:space="preserve">
</t>
    </r>
    <r>
      <rPr>
        <sz val="10"/>
        <color rgb="FF00B050"/>
        <rFont val="Arial"/>
        <family val="2"/>
      </rPr>
      <t>*15% minimum des projets de recherche sont liés au DD&amp;RS</t>
    </r>
  </si>
  <si>
    <r>
      <t xml:space="preserve">E: Nb de projets de recherche DD&amp;RS transdisciplinaire </t>
    </r>
    <r>
      <rPr>
        <b/>
        <sz val="10"/>
        <color rgb="FFC00000"/>
        <rFont val="Arial"/>
        <family val="2"/>
      </rPr>
      <t>(par niveau territorial)</t>
    </r>
    <r>
      <rPr>
        <b/>
        <sz val="11"/>
        <color rgb="FFC00000"/>
        <rFont val="Arial"/>
        <family val="2"/>
      </rPr>
      <t xml:space="preserve">
P:% de production de recherche* transdisciplinaire </t>
    </r>
    <r>
      <rPr>
        <b/>
        <sz val="10"/>
        <color rgb="FFC00000"/>
        <rFont val="Arial"/>
        <family val="2"/>
      </rPr>
      <t>(par niveau territorial)</t>
    </r>
  </si>
  <si>
    <t>Liste des projets et programmes multidisciplinaires et à critères DD&amp;RS auquel est associé l'établissement</t>
  </si>
  <si>
    <r>
      <t xml:space="preserve">Identifier et prendre en compte les </t>
    </r>
    <r>
      <rPr>
        <u/>
        <sz val="12"/>
        <rFont val="Arial"/>
        <family val="2"/>
      </rPr>
      <t>impacts</t>
    </r>
    <r>
      <rPr>
        <sz val="12"/>
        <rFont val="Arial"/>
        <family val="2"/>
      </rPr>
      <t xml:space="preserve"> DD&amp;RS (environnementaux, sociaux et économiques) dans la conduite des projets de recherche territoriaux, nationaux et internationaux
</t>
    </r>
  </si>
  <si>
    <r>
      <t xml:space="preserve">E: Existence de Documents  formalisant les principes de responsabilité </t>
    </r>
    <r>
      <rPr>
        <b/>
        <sz val="10"/>
        <color rgb="FFC00000"/>
        <rFont val="Arial"/>
        <family val="2"/>
      </rPr>
      <t xml:space="preserve">(3 niveaux: établissement, labos, chercheurs) </t>
    </r>
    <r>
      <rPr>
        <b/>
        <sz val="11"/>
        <color rgb="FFC00000"/>
        <rFont val="Arial"/>
        <family val="2"/>
      </rPr>
      <t>et les niveaux possibles d'impact de la recherche
P: % des travaux de recherche incluant une évaluation des impacts DD&amp;RS</t>
    </r>
  </si>
  <si>
    <t>Liste des actions permettant de caractériser le caractère responsable de l'activité de recherche</t>
  </si>
  <si>
    <t>3 - AXE RECHERCHE - suite</t>
  </si>
  <si>
    <t>Politique de recherche:  volet  DD&amp;RS et innovation pédagogique</t>
  </si>
  <si>
    <t>E: Nb de formation intégrant les résultats de la recherche DD&amp;RS
P:% des formations de l'établissememnt intégrant les résultats de la recherche DD&amp;RS</t>
  </si>
  <si>
    <t>Plaquettes des formations niveau master</t>
  </si>
  <si>
    <t>Politique de recherche:  volet  DD&amp;RS et transfert</t>
  </si>
  <si>
    <r>
      <t xml:space="preserve">Diffuser les résultats de la recherche DD&amp;RS auprès des </t>
    </r>
    <r>
      <rPr>
        <u/>
        <sz val="12"/>
        <color indexed="8"/>
        <rFont val="Arial"/>
        <family val="2"/>
      </rPr>
      <t>parties prenantes</t>
    </r>
    <r>
      <rPr>
        <sz val="12"/>
        <color indexed="8"/>
        <rFont val="Arial"/>
        <family val="2"/>
      </rPr>
      <t xml:space="preserve"> tant au niveau territorail, national qu'international.</t>
    </r>
  </si>
  <si>
    <r>
      <t xml:space="preserve">
</t>
    </r>
    <r>
      <rPr>
        <sz val="10"/>
        <color rgb="FF00B050"/>
        <rFont val="Arial"/>
        <family val="2"/>
      </rPr>
      <t>*Participation de chercheurs à une plate-forme d'échange nationale de connaissance autour du DD&amp;RS
*Partenariat de recherche avec d'autres types d'établissements</t>
    </r>
  </si>
  <si>
    <r>
      <t xml:space="preserve">E: moyens de communication de la recherche DD&amp;RS </t>
    </r>
    <r>
      <rPr>
        <b/>
        <sz val="10"/>
        <color rgb="FFC00000"/>
        <rFont val="Arial"/>
        <family val="2"/>
      </rPr>
      <t xml:space="preserve">(colloques, blogs, groupe travail, plate-forme) </t>
    </r>
    <r>
      <rPr>
        <b/>
        <sz val="11"/>
        <color rgb="FFC00000"/>
        <rFont val="Arial"/>
        <family val="2"/>
      </rPr>
      <t>à destination des parties prenantes identifiées par l'établissement
P: Nb d'actions de diffusion de la recherche DD&amp;RS durant l'année écoulée</t>
    </r>
  </si>
  <si>
    <t>Liste des actions de communication de la recherche à critères DD&amp;RS</t>
  </si>
  <si>
    <t>E:Existence de structure de transfert ou valorisation de la recherche DD&amp;RS
P: % DD&amp;RS de la recherche transférée</t>
  </si>
  <si>
    <t>Liste des références à la recherche DD&amp;RS de l'établissement et des résultats du transfert de la recherche vers le monde socio-économique DD&amp;RS</t>
  </si>
  <si>
    <t>4 - AXE ENVIRONNEMENT</t>
  </si>
  <si>
    <t>Le document formalisant la politique de diminution des émissions de gaz à effet de serre et de l'utilisation durable des ressources</t>
  </si>
  <si>
    <r>
      <t xml:space="preserve">* Présence d'un Bilan gaz à effet de serre. il est réalisé à maxima tous les trois ans et est accompagné d'un plan d'action formalisé (cf Loi Grenelle II, 10 juillet 2010)
</t>
    </r>
    <r>
      <rPr>
        <u/>
        <sz val="10"/>
        <color indexed="8"/>
        <rFont val="Arial"/>
        <family val="2"/>
      </rPr>
      <t xml:space="preserve">
</t>
    </r>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t>
    </r>
    <r>
      <rPr>
        <i/>
        <sz val="10"/>
        <color indexed="8"/>
        <rFont val="Arial"/>
        <family val="2"/>
      </rPr>
      <t xml:space="preserve"> 
Diminuer de 40% les émissions de gaz à effet de serre entre 1990 et 2030 et les diviser par quatre entre 1990 et 2050 </t>
    </r>
  </si>
  <si>
    <r>
      <rPr>
        <sz val="10"/>
        <color rgb="FF00B050"/>
        <rFont val="Arial"/>
        <family val="2"/>
      </rPr>
      <t xml:space="preserve">* Impliquer à minima toutes les parties prenantes internes pour définir le  plan d'actions de réduction des GES </t>
    </r>
    <r>
      <rPr>
        <sz val="10"/>
        <color indexed="8"/>
        <rFont val="Arial"/>
        <family val="2"/>
      </rPr>
      <t xml:space="preserve">
</t>
    </r>
    <r>
      <rPr>
        <b/>
        <u/>
        <sz val="9"/>
        <color indexed="8"/>
        <rFont val="Arial"/>
        <family val="2"/>
      </rPr>
      <t/>
    </r>
  </si>
  <si>
    <r>
      <t xml:space="preserve">E: t eqC ou eqCO2 par site ou global
niveau CO2 par bâtiment
P: teqCO2/usagers
réduction en teqCO2 par nature </t>
    </r>
    <r>
      <rPr>
        <b/>
        <sz val="10"/>
        <color rgb="FFC00000"/>
        <rFont val="Arial"/>
        <family val="2"/>
      </rPr>
      <t>(énergie, transports, déchets,...)</t>
    </r>
  </si>
  <si>
    <r>
      <t xml:space="preserve">Document réglementaire "Bilan des émissions des GES" </t>
    </r>
    <r>
      <rPr>
        <b/>
        <sz val="10"/>
        <color rgb="FF0070C0"/>
        <rFont val="Arial"/>
        <family val="2"/>
      </rPr>
      <t>(art.75, Grenelle II)</t>
    </r>
  </si>
  <si>
    <t xml:space="preserve">*Règlementation thermique 2012 (RT 2012) dans le cadre de la loi Grenelle II </t>
  </si>
  <si>
    <r>
      <rPr>
        <sz val="10"/>
        <color rgb="FF00B050"/>
        <rFont val="Arial"/>
        <family val="2"/>
      </rPr>
      <t>* Les Bâtiments rénovés dans l'année auront l'étiquette B minimum sur les étiquettes énergie et climat.</t>
    </r>
    <r>
      <rPr>
        <sz val="10"/>
        <color indexed="8"/>
        <rFont val="Arial"/>
        <family val="2"/>
      </rPr>
      <t xml:space="preserve">
</t>
    </r>
  </si>
  <si>
    <r>
      <t xml:space="preserve">E: classement moyen du patrimoine </t>
    </r>
    <r>
      <rPr>
        <b/>
        <sz val="10"/>
        <color rgb="FFC00000"/>
        <rFont val="Arial"/>
        <family val="2"/>
      </rPr>
      <t>(Etat, Perf. energétique, GES)</t>
    </r>
    <r>
      <rPr>
        <b/>
        <sz val="11"/>
        <color rgb="FFC00000"/>
        <rFont val="Arial"/>
        <family val="2"/>
      </rPr>
      <t xml:space="preserve">
P :part des cahiers des charges intégrant des critères environnementaux et sociaux et % de la valeur de jugement des offres</t>
    </r>
  </si>
  <si>
    <t>E : diagnostics  et enquêtes réalisés
P : Schéma directeur, programmation immobilière</t>
  </si>
  <si>
    <r>
      <t xml:space="preserve">*Loi solidarité et renouvellement urbains du 13 décembre 2000 : les établissements privés d'enseignement supérieur, en tant qu'acteur privé, sont vivement invitées à élaborer des plans de déplacements d'entreprises.
*Loi Grenelle II : dans le cadre du Plan national pour développer les véhicules propres, pour l'année 2012, les constructions d'immeubles de bureaux et d'habitations avec parking doivent obligatoirement intégrer des prises de recharge pour les véhicules électriques. Pour les parkings des immeubles de bureaux, la création de prises devrait être facilitée et obligatoire d'ici à 2015.
</t>
    </r>
    <r>
      <rPr>
        <u/>
        <sz val="10"/>
        <color indexed="8"/>
        <rFont val="Arial"/>
        <family val="2"/>
      </rPr>
      <t>Spécifique aux établissements publics</t>
    </r>
    <r>
      <rPr>
        <sz val="10"/>
        <color indexed="8"/>
        <rFont val="Arial"/>
        <family val="2"/>
      </rPr>
      <t xml:space="preserve">
*Décret du 22 décembre 2006 : les administrations publiques donc les établissements publics d'enseignement supérieur situés dans une agglomération de plus de 100 000 habitants doivent également établir des plans de déplacement de l’administration.
* </t>
    </r>
    <r>
      <rPr>
        <i/>
        <sz val="10"/>
        <color indexed="8"/>
        <rFont val="Arial"/>
        <family val="2"/>
      </rPr>
      <t xml:space="preserve">Circulaire parc automobile février 2015: les établissements publics qui possèdent un parc automobile de plus de 100 véhicules sont soumis à l'exercice d'élaboration d'un plan de gestion visant à réduire les dépenses (prix et volume) de 15% d'ici 2017. Il sera transmis au service des achats de l'état, sous couvert de sa tutelle, qui procédera à son examen.
</t>
    </r>
    <r>
      <rPr>
        <b/>
        <i/>
        <sz val="10"/>
        <color indexed="8"/>
        <rFont val="Arial"/>
        <family val="2"/>
      </rPr>
      <t>Détail de la circulaire:</t>
    </r>
    <r>
      <rPr>
        <i/>
        <sz val="10"/>
        <color indexed="8"/>
        <rFont val="Arial"/>
        <family val="2"/>
      </rPr>
      <t xml:space="preserve">
http://www.economie.gouv.fr/files/files/directions_services/sae/doc/20150216_circpm_gestion_parc_auto.pdf</t>
    </r>
  </si>
  <si>
    <r>
      <rPr>
        <sz val="10"/>
        <color rgb="FF00B050"/>
        <rFont val="Arial"/>
        <family val="2"/>
      </rPr>
      <t>* Dépasser les taux d'utilisation des transports en commun et circulations douces du territoire d'implantation
* neutralité carbone sur les déplacements (gestion établissement, enseignement et recherche)</t>
    </r>
    <r>
      <rPr>
        <sz val="10"/>
        <color indexed="8"/>
        <rFont val="Arial"/>
        <family val="2"/>
      </rPr>
      <t xml:space="preserve">
</t>
    </r>
  </si>
  <si>
    <r>
      <t xml:space="preserve">E: taux de personnes utilisant les transports en commun </t>
    </r>
    <r>
      <rPr>
        <b/>
        <i/>
        <sz val="11"/>
        <color rgb="FFC00000"/>
        <rFont val="Arial"/>
        <family val="2"/>
      </rPr>
      <t>(et doux)</t>
    </r>
    <r>
      <rPr>
        <b/>
        <sz val="11"/>
        <color rgb="FFC00000"/>
        <rFont val="Arial"/>
        <family val="2"/>
      </rPr>
      <t xml:space="preserve">
P: taux de renouvellement du parc automobile
 quantité et pourcentage de réduction des consommations de carburant pour la flotte interne</t>
    </r>
  </si>
  <si>
    <r>
      <t xml:space="preserve">P : liste des actions incitatives pour utiliser les transports doux ou les transports en commun 
S : plan d'actions </t>
    </r>
    <r>
      <rPr>
        <b/>
        <sz val="10"/>
        <color rgb="FF0070C0"/>
        <rFont val="Arial"/>
        <family val="2"/>
      </rPr>
      <t>(PDE)</t>
    </r>
    <r>
      <rPr>
        <b/>
        <sz val="11"/>
        <color rgb="FF0070C0"/>
        <rFont val="Arial"/>
        <family val="2"/>
      </rPr>
      <t xml:space="preserve"> et suivi</t>
    </r>
  </si>
  <si>
    <t>4 - AXE ENVIRONNEMENT - suite</t>
  </si>
  <si>
    <r>
      <rPr>
        <i/>
        <u/>
        <sz val="10"/>
        <color indexed="8"/>
        <rFont val="Arial"/>
        <family val="2"/>
      </rPr>
      <t>Spécifique aux établissements publics</t>
    </r>
    <r>
      <rPr>
        <i/>
        <sz val="10"/>
        <color indexed="8"/>
        <rFont val="Arial"/>
        <family val="2"/>
      </rPr>
      <t xml:space="preserve">
</t>
    </r>
    <r>
      <rPr>
        <b/>
        <i/>
        <sz val="10"/>
        <color indexed="8"/>
        <rFont val="Arial"/>
        <family val="2"/>
      </rPr>
      <t>Objectifs pour 2020 du Plan National action pour les achats publics durables:</t>
    </r>
    <r>
      <rPr>
        <i/>
        <sz val="10"/>
        <color indexed="8"/>
        <rFont val="Arial"/>
        <family val="2"/>
      </rPr>
      <t xml:space="preserve">
25 % des marchés passés au cours de l’année comprennent au moins une disposition sociale.
30 % des marchés passés au cours de l’année comprennent au moins une disposition environnementale.
Dès l’étape de la définition du besoin, 100 % des marchés font l’objet d’une analyse approfondie, visant à définir si les objectifs du développement durable peuvent être pris encompte dans le marché.
http://www.developpement-durable.gouv.fr/IMG/pdf/Plan_national_d_action_pour_les_achats_publics_durables_2015-2020.pdf
</t>
    </r>
    <r>
      <rPr>
        <b/>
        <i/>
        <sz val="10"/>
        <color indexed="8"/>
        <rFont val="Arial"/>
        <family val="2"/>
      </rPr>
      <t>Plan Administration exemplaire février 2015</t>
    </r>
    <r>
      <rPr>
        <i/>
        <sz val="10"/>
        <color indexed="8"/>
        <rFont val="Arial"/>
        <family val="2"/>
      </rPr>
      <t xml:space="preserve">
25 % de papier recyclé à compter du 1er janvier 2017
La restauration collective propose au moins 15% de produits issus de l’agriculture biologique et du commerce équitable.
</t>
    </r>
    <r>
      <rPr>
        <b/>
        <i/>
        <sz val="10"/>
        <color indexed="8"/>
        <rFont val="Arial"/>
        <family val="2"/>
      </rPr>
      <t>Détail de la circulaire</t>
    </r>
    <r>
      <rPr>
        <i/>
        <sz val="10"/>
        <color indexed="8"/>
        <rFont val="Arial"/>
        <family val="2"/>
      </rPr>
      <t xml:space="preserve">
http://circulaire.legifrance.gouv.fr/pdf/2015/03/cir_39408.pdf</t>
    </r>
  </si>
  <si>
    <r>
      <t xml:space="preserve">
</t>
    </r>
    <r>
      <rPr>
        <sz val="10"/>
        <color rgb="FF00B050"/>
        <rFont val="Arial"/>
        <family val="2"/>
      </rPr>
      <t xml:space="preserve">*100% de bois (mobilier..) et papier certifiés durable
* Poids minima de 30% pour les critères sociaux et environnementaux dans les achats (fournitures, prestations de services..)
*20% de produits bio et locaux en valeur dans la restauration collective si elle est sous contrôle (interne ou prestataire) de l'établissement
</t>
    </r>
    <r>
      <rPr>
        <sz val="10"/>
        <color indexed="8"/>
        <rFont val="Arial"/>
        <family val="2"/>
      </rPr>
      <t xml:space="preserve">
</t>
    </r>
  </si>
  <si>
    <t>P: % des marchés incluant une valeur de 30% minimum  à des critères DD&amp;RS dans le jugement des offres
S : % du montant des achats couverts par des marchés incluant une valeur de 30% minimum à des critères DD&amp;RS dans le jugement des offres</t>
  </si>
  <si>
    <t>Document présentant la politique d'achat durable</t>
  </si>
  <si>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 D</t>
    </r>
    <r>
      <rPr>
        <i/>
        <sz val="10"/>
        <color indexed="8"/>
        <rFont val="Arial"/>
        <family val="2"/>
      </rPr>
      <t xml:space="preserve">iviser par deux la consommation énergétique finale entre 2012 et 2050 </t>
    </r>
  </si>
  <si>
    <t>E : Consommation globale en énergie primaireKwhEP/m²/an
P : Niveau de réduction des consommations en énergie fossile atteint</t>
  </si>
  <si>
    <t>E: Tableaux de bord de suivi des énergies
P : Plan d'action</t>
  </si>
  <si>
    <r>
      <t xml:space="preserve">
</t>
    </r>
    <r>
      <rPr>
        <sz val="10"/>
        <color rgb="FF00B050"/>
        <rFont val="Arial"/>
        <family val="2"/>
      </rPr>
      <t>Etre en dessous de la consommation d’eau moyenne d’un établissement (entre 3 m3 (salle de classe) et 6 m3 (laboratoire) par an et par élève temps plein).</t>
    </r>
    <r>
      <rPr>
        <sz val="10"/>
        <color indexed="8"/>
        <rFont val="Arial"/>
        <family val="2"/>
      </rPr>
      <t xml:space="preserve">
</t>
    </r>
  </si>
  <si>
    <r>
      <t xml:space="preserve">
</t>
    </r>
    <r>
      <rPr>
        <b/>
        <sz val="11"/>
        <color rgb="FFC00000"/>
        <rFont val="Arial"/>
        <family val="2"/>
      </rPr>
      <t xml:space="preserve">E:m3/an par type d'usage </t>
    </r>
    <r>
      <rPr>
        <b/>
        <sz val="10"/>
        <color rgb="FFC00000"/>
        <rFont val="Arial"/>
        <family val="2"/>
      </rPr>
      <t>(bâtiments, espaces verts, scientifiques,...)</t>
    </r>
    <r>
      <rPr>
        <b/>
        <sz val="11"/>
        <color rgb="FFC00000"/>
        <rFont val="Arial"/>
        <family val="2"/>
      </rPr>
      <t xml:space="preserve">
P: m3/m2 SHON.an </t>
    </r>
    <r>
      <rPr>
        <b/>
        <sz val="10"/>
        <color rgb="FFC00000"/>
        <rFont val="Arial"/>
        <family val="2"/>
      </rPr>
      <t>(Surface Hors Oeuvre Net)</t>
    </r>
    <r>
      <rPr>
        <b/>
        <sz val="11"/>
        <color rgb="FFC00000"/>
        <rFont val="Arial"/>
        <family val="2"/>
      </rPr>
      <t xml:space="preserve"> par type d'usage</t>
    </r>
  </si>
  <si>
    <r>
      <t xml:space="preserve">E:  tableau de bords sur le sujet </t>
    </r>
    <r>
      <rPr>
        <b/>
        <sz val="10"/>
        <color rgb="FF0070C0"/>
        <rFont val="Arial"/>
        <family val="2"/>
      </rPr>
      <t>(relevés réguliers des consommations, suivi de leur évolution)</t>
    </r>
    <r>
      <rPr>
        <b/>
        <sz val="11"/>
        <color rgb="FF0070C0"/>
        <rFont val="Arial"/>
        <family val="2"/>
      </rPr>
      <t xml:space="preserve">
Schéma de circulation des eaux </t>
    </r>
    <r>
      <rPr>
        <b/>
        <sz val="10"/>
        <color rgb="FF0070C0"/>
        <rFont val="Arial"/>
        <family val="2"/>
      </rPr>
      <t>(réseaux, eaux de surface, trame bleue,...)</t>
    </r>
    <r>
      <rPr>
        <b/>
        <sz val="11"/>
        <color rgb="FF0070C0"/>
        <rFont val="Arial"/>
        <family val="2"/>
      </rPr>
      <t xml:space="preserve">
P: Plan d'action </t>
    </r>
  </si>
  <si>
    <r>
      <t xml:space="preserve">
</t>
    </r>
    <r>
      <rPr>
        <sz val="10"/>
        <color rgb="FF00B050"/>
        <rFont val="Arial"/>
        <family val="2"/>
      </rPr>
      <t xml:space="preserve">* vérification du statut de la zone sur laquelle est construit l'établissement (cf PLU), de la présence éventuelle d'une aire de captage et de la réglementation en relation avec la/les zone(s) cadastrale(s) identifiées. </t>
    </r>
    <r>
      <rPr>
        <sz val="10"/>
        <color indexed="8"/>
        <rFont val="Arial"/>
        <family val="2"/>
      </rPr>
      <t xml:space="preserve">
</t>
    </r>
  </si>
  <si>
    <t xml:space="preserve">Document formalisant la politique de l'établissement dans le domaine  </t>
  </si>
  <si>
    <t>*article L 541-2 du code de l’environnement : « toute personne qui produit ou détient des déchets dans des conditions de nature à produire des effets nocifs […] et, d'une façon générale, à porter atteinte à la santé de l'homme et à l'environnement, est tenue d'en assurer ou d'en faire assurer l'élimination, dans des conditions propres à éviter lesdits effets ».</t>
  </si>
  <si>
    <t>*100% des effluents en filière</t>
  </si>
  <si>
    <r>
      <t xml:space="preserve">E:Caractéristiques physico-chimiques des effluents </t>
    </r>
    <r>
      <rPr>
        <b/>
        <sz val="10"/>
        <color rgb="FFC00000"/>
        <rFont val="Arial"/>
        <family val="2"/>
      </rPr>
      <t>(DBO5, DCO, MES, débit…)</t>
    </r>
    <r>
      <rPr>
        <b/>
        <sz val="11"/>
        <color rgb="FFC00000"/>
        <rFont val="Arial"/>
        <family val="2"/>
      </rPr>
      <t xml:space="preserve"> par point d'émission avec le cas échéant la répartition temporelle
P: % des effluents traités</t>
    </r>
  </si>
  <si>
    <r>
      <rPr>
        <b/>
        <sz val="11"/>
        <color rgb="FF0070C0"/>
        <rFont val="Arial"/>
        <family val="2"/>
      </rPr>
      <t xml:space="preserve">E:repérage des réseaux </t>
    </r>
    <r>
      <rPr>
        <sz val="11"/>
        <color rgb="FF0070C0"/>
        <rFont val="Arial"/>
        <family val="2"/>
      </rPr>
      <t xml:space="preserve">
</t>
    </r>
    <r>
      <rPr>
        <b/>
        <sz val="11"/>
        <color rgb="FF0070C0"/>
        <rFont val="Arial"/>
        <family val="2"/>
      </rPr>
      <t>P: plan d'action de traitements des effluents</t>
    </r>
  </si>
  <si>
    <r>
      <t xml:space="preserve">*article L 541-2 du code de l’environnement : « toute personne qui produit ou détient des déchets dans des conditions de nature à produire des effets nocifs […] et, d'une façon générale, à porter atteinte à la santé de l'homme et à l'environnement, est tenue d'en assurer ou d'en faire assurer l'élimination, dans des conditions propres à éviter lesdits effets ».
</t>
    </r>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t>
    </r>
    <r>
      <rPr>
        <i/>
        <sz val="10"/>
        <color indexed="8"/>
        <rFont val="Arial"/>
        <family val="2"/>
      </rPr>
      <t xml:space="preserve">
Réduire de 50% à l’horizon 2025 les quantités de déchets mis en décharge
Généraliser le tri à la source des déchets alimentaires d’ici 2025.
http://circulaire.legifrance.gouv.fr/pdf/2015/03/cir_39408.pdf </t>
    </r>
  </si>
  <si>
    <r>
      <t xml:space="preserve">
</t>
    </r>
    <r>
      <rPr>
        <sz val="10"/>
        <color rgb="FF00B050"/>
        <rFont val="Arial"/>
        <family val="2"/>
      </rPr>
      <t>*100% des déchets en filière
*75% des déchets valorisés</t>
    </r>
    <r>
      <rPr>
        <u/>
        <sz val="10"/>
        <color indexed="8"/>
        <rFont val="Arial"/>
        <family val="2"/>
      </rPr>
      <t xml:space="preserve">
</t>
    </r>
  </si>
  <si>
    <r>
      <t xml:space="preserve">E: quantités de déchets non dangereux produits par site, par nature et </t>
    </r>
    <r>
      <rPr>
        <b/>
        <i/>
        <sz val="11"/>
        <color rgb="FFC00000"/>
        <rFont val="Arial"/>
        <family val="2"/>
      </rPr>
      <t>par usagers</t>
    </r>
    <r>
      <rPr>
        <b/>
        <sz val="11"/>
        <color rgb="FFC00000"/>
        <rFont val="Arial"/>
        <family val="2"/>
      </rPr>
      <t xml:space="preserve">
P: % de déchets en filière et valorisés.</t>
    </r>
  </si>
  <si>
    <t>E: tableau de bord par site et par nature des déchets non dangereux produits
P: plan d'action de tri, réutilisation, valorisation matière, valorisation énergétique des déchets</t>
  </si>
  <si>
    <t>*100% des déchets en filière
*75% des déchets valorisés</t>
  </si>
  <si>
    <t>E: quantités de déchets dangereux hors D.E.E.E. produits par site et par nature
P : Evaluation de la part des déchets dangereux traités par les filières adéquates</t>
  </si>
  <si>
    <t>E: tableau de bord par site et par nature des déchets dangereux hors D.E.E.E.
P : Plan d'action et tableau de bord par type de Déchets Dangereux hors D.E.E.E.</t>
  </si>
  <si>
    <t>E: quantités de déchets DEEE produits par site et par nature
P : Part des DEEE recyclés et/ou réutilisés par site et par nature</t>
  </si>
  <si>
    <t>E: tableau de bord par site et par nature des déchets dangereux D.E.E.E.
P : Plan d'action et tableau de bord par type de Déchets Dangereux  D.E.E.E.</t>
  </si>
  <si>
    <r>
      <rPr>
        <sz val="10"/>
        <color indexed="10"/>
        <rFont val="Arial"/>
        <family val="2"/>
      </rPr>
      <t xml:space="preserve">
</t>
    </r>
    <r>
      <rPr>
        <sz val="10"/>
        <color indexed="8"/>
        <rFont val="Arial"/>
        <family val="2"/>
      </rPr>
      <t xml:space="preserve">
</t>
    </r>
    <r>
      <rPr>
        <sz val="10"/>
        <color rgb="FF00B050"/>
        <rFont val="Arial"/>
        <family val="2"/>
      </rPr>
      <t>* taux de particules fines dans l'air PM 2,5&lt;
10 microgrammes</t>
    </r>
  </si>
  <si>
    <r>
      <rPr>
        <b/>
        <sz val="11"/>
        <color rgb="FFC00000"/>
        <rFont val="Arial"/>
        <family val="2"/>
      </rPr>
      <t xml:space="preserve">E:Caractéristiques physico-chimiques des émissions </t>
    </r>
    <r>
      <rPr>
        <b/>
        <sz val="10"/>
        <color rgb="FFC00000"/>
        <rFont val="Arial"/>
        <family val="2"/>
      </rPr>
      <t xml:space="preserve">(SO2, NOx, Dioxines, débit…) </t>
    </r>
    <r>
      <rPr>
        <b/>
        <sz val="11"/>
        <color rgb="FFC00000"/>
        <rFont val="Arial"/>
        <family val="2"/>
      </rPr>
      <t>par point d'émission avec le cas échéant la répartition temporelle</t>
    </r>
    <r>
      <rPr>
        <sz val="11"/>
        <color rgb="FFC00000"/>
        <rFont val="Arial"/>
        <family val="2"/>
      </rPr>
      <t xml:space="preserve">
</t>
    </r>
    <r>
      <rPr>
        <b/>
        <sz val="11"/>
        <color rgb="FFC00000"/>
        <rFont val="Arial"/>
        <family val="2"/>
      </rPr>
      <t>P: % des émissions traités</t>
    </r>
  </si>
  <si>
    <t>E: inventaire des points d'émissions
 tableau de bord par site des émissions
P: Tableau de bord et plan d'action de traitements des émissions</t>
  </si>
  <si>
    <r>
      <t xml:space="preserve">
</t>
    </r>
    <r>
      <rPr>
        <sz val="10"/>
        <rFont val="Arial"/>
        <family val="2"/>
      </rPr>
      <t xml:space="preserve">
</t>
    </r>
    <r>
      <rPr>
        <sz val="10"/>
        <rFont val="Arial"/>
        <family val="2"/>
      </rPr>
      <t xml:space="preserve">
</t>
    </r>
  </si>
  <si>
    <r>
      <t xml:space="preserve">Document formalisant la politique de l'établissement dans le domaine de la </t>
    </r>
    <r>
      <rPr>
        <b/>
        <u/>
        <sz val="11"/>
        <color rgb="FF0070C0"/>
        <rFont val="Arial"/>
        <family val="2"/>
      </rPr>
      <t>biodiversité.</t>
    </r>
  </si>
  <si>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t>
    </r>
    <r>
      <rPr>
        <i/>
        <sz val="10"/>
        <color indexed="8"/>
        <rFont val="Arial"/>
        <family val="2"/>
      </rPr>
      <t xml:space="preserve">
Zéro pesticide dans les espaces verts : seuls les produits autorisés en agriculture biologique sont utilisés pour l’entretien des espaces verts.
http://circulaire.legifrance.gouv.fr/pdf/2015/03/cir_39408.pdf</t>
    </r>
  </si>
  <si>
    <r>
      <rPr>
        <sz val="10"/>
        <color rgb="FF00B050"/>
        <rFont val="Arial"/>
        <family val="2"/>
      </rPr>
      <t xml:space="preserve">* 0% pesticides dans la gestion des espaces verts </t>
    </r>
    <r>
      <rPr>
        <sz val="10"/>
        <color indexed="8"/>
        <rFont val="Arial"/>
        <family val="2"/>
      </rPr>
      <t xml:space="preserve">
*</t>
    </r>
    <r>
      <rPr>
        <sz val="10"/>
        <color rgb="FF00B050"/>
        <rFont val="Arial"/>
        <family val="2"/>
      </rPr>
      <t>100% des espaces verts gérés de manière écologique</t>
    </r>
    <r>
      <rPr>
        <sz val="10"/>
        <color indexed="8"/>
        <rFont val="Arial"/>
        <family val="2"/>
      </rPr>
      <t xml:space="preserve">
</t>
    </r>
  </si>
  <si>
    <t>E : % de voiries et parkings / Total des EV
P : % des espaces traités de façon durable / total.</t>
  </si>
  <si>
    <r>
      <rPr>
        <b/>
        <sz val="11"/>
        <color rgb="FF0070C0"/>
        <rFont val="Arial"/>
        <family val="2"/>
      </rPr>
      <t>E : Typologie des espaces par nature/site, des intrants et des déchets. Inventaire de la biodiversité par habitat et espèce/ site. 
P : Plan d'action. Cahiers des charges si externalisation</t>
    </r>
    <r>
      <rPr>
        <sz val="11"/>
        <color rgb="FF0070C0"/>
        <rFont val="Arial"/>
        <family val="2"/>
      </rPr>
      <t xml:space="preserve">
</t>
    </r>
  </si>
  <si>
    <r>
      <t xml:space="preserve">
</t>
    </r>
    <r>
      <rPr>
        <sz val="10"/>
        <color rgb="FF00B050"/>
        <rFont val="Arial"/>
        <family val="2"/>
      </rPr>
      <t>* Plan d'action de gestion de la biodiversité (espèces invasives, usage des sols, pollution, fragmentation, organisation de la fréquentation humaine..)</t>
    </r>
  </si>
  <si>
    <t>E: Superficie et part de milieux naturels couverte par une mesure de protection
P: part des milieux naturels soumis à un plan de gestion</t>
  </si>
  <si>
    <r>
      <rPr>
        <b/>
        <sz val="11"/>
        <color rgb="FF0070C0"/>
        <rFont val="Arial"/>
        <family val="2"/>
      </rPr>
      <t xml:space="preserve">E: Typologie des espaces par site. Inventaire de la </t>
    </r>
    <r>
      <rPr>
        <b/>
        <u/>
        <sz val="11"/>
        <color rgb="FF0070C0"/>
        <rFont val="Arial"/>
        <family val="2"/>
      </rPr>
      <t xml:space="preserve">biodiversité </t>
    </r>
    <r>
      <rPr>
        <b/>
        <sz val="11"/>
        <color rgb="FF0070C0"/>
        <rFont val="Arial"/>
        <family val="2"/>
      </rPr>
      <t>par habitat et espèce/ site.
P : Rapport de diagnostic des pratiques d'entretien des</t>
    </r>
    <r>
      <rPr>
        <b/>
        <u/>
        <sz val="11"/>
        <color rgb="FF0070C0"/>
        <rFont val="Arial"/>
        <family val="2"/>
      </rPr>
      <t xml:space="preserve"> milieux naturels</t>
    </r>
    <r>
      <rPr>
        <b/>
        <sz val="11"/>
        <color rgb="FF0070C0"/>
        <rFont val="Arial"/>
        <family val="2"/>
      </rPr>
      <t xml:space="preserve">
Plan d'action.</t>
    </r>
    <r>
      <rPr>
        <sz val="11"/>
        <color rgb="FF0070C0"/>
        <rFont val="Arial"/>
        <family val="2"/>
      </rPr>
      <t xml:space="preserve">
</t>
    </r>
    <r>
      <rPr>
        <b/>
        <sz val="11"/>
        <color rgb="FF0070C0"/>
        <rFont val="Arial"/>
        <family val="2"/>
      </rPr>
      <t>Cahiers des charges si externalisation</t>
    </r>
  </si>
  <si>
    <r>
      <t xml:space="preserve">Bilan social ou équivalent
</t>
    </r>
    <r>
      <rPr>
        <i/>
        <sz val="10"/>
        <color rgb="FF000000"/>
        <rFont val="Arial"/>
        <family val="2"/>
      </rPr>
      <t/>
    </r>
  </si>
  <si>
    <t xml:space="preserve">E : % hommes/femmes dans le total salariés par catégories,
P : % hommes/femmes dans les instances de gouvernance, et dans les postes d'encadrement, 
</t>
  </si>
  <si>
    <t xml:space="preserve">Bilan social ou équivalent </t>
  </si>
  <si>
    <r>
      <t xml:space="preserve">* 6% de personnes handicappés au sein du personnel
*Décret du 17 mai 2006 relatif à l'accessibilité des établissements recevant du public codifié à l'article R 111-19-8 du code de la construction : avant le 1er janvier 2015, les établissements recevant du public doivent être accessibles aux personnes handicapées
</t>
    </r>
    <r>
      <rPr>
        <u/>
        <sz val="10"/>
        <color indexed="8"/>
        <rFont val="Arial"/>
        <family val="2"/>
      </rPr>
      <t>Cas spécifique des établissements publics</t>
    </r>
    <r>
      <rPr>
        <sz val="10"/>
        <color indexed="8"/>
        <rFont val="Arial"/>
        <family val="2"/>
      </rPr>
      <t>:
* suppression des limites d'âge pour l'accès au recrutement dans la fonction publique (ordonnance n° 2005-901 du 2 août 2005)</t>
    </r>
  </si>
  <si>
    <r>
      <t xml:space="preserve">
</t>
    </r>
    <r>
      <rPr>
        <sz val="10"/>
        <color rgb="FF00B050"/>
        <rFont val="Arial"/>
        <family val="2"/>
      </rPr>
      <t>* personnel de l'établissement représentatif de la diversité française</t>
    </r>
    <r>
      <rPr>
        <sz val="10"/>
        <color indexed="8"/>
        <rFont val="Arial"/>
        <family val="2"/>
      </rPr>
      <t xml:space="preserve"> 
</t>
    </r>
  </si>
  <si>
    <r>
      <t xml:space="preserve">E : % de personnels </t>
    </r>
    <r>
      <rPr>
        <b/>
        <sz val="10"/>
        <color rgb="FFC00000"/>
        <rFont val="Arial"/>
        <family val="2"/>
      </rPr>
      <t>(séniors/ jeunes/ en situation de handicap)</t>
    </r>
    <r>
      <rPr>
        <b/>
        <sz val="11"/>
        <color rgb="FFC00000"/>
        <rFont val="Arial"/>
        <family val="2"/>
      </rPr>
      <t xml:space="preserve">
P : % de personnels </t>
    </r>
    <r>
      <rPr>
        <b/>
        <sz val="10"/>
        <color rgb="FFC00000"/>
        <rFont val="Arial"/>
        <family val="2"/>
      </rPr>
      <t>(idem)</t>
    </r>
    <r>
      <rPr>
        <b/>
        <sz val="11"/>
        <color rgb="FFC00000"/>
        <rFont val="Arial"/>
        <family val="2"/>
      </rPr>
      <t xml:space="preserve"> par catégories
</t>
    </r>
    <r>
      <rPr>
        <i/>
        <sz val="10"/>
        <color rgb="FF000000"/>
        <rFont val="Arial"/>
        <family val="2"/>
      </rPr>
      <t/>
    </r>
  </si>
  <si>
    <r>
      <t xml:space="preserve">Bilan de la mise en oeuvre de la charte de la diversité
</t>
    </r>
    <r>
      <rPr>
        <i/>
        <sz val="10"/>
        <color rgb="FF000000"/>
        <rFont val="Arial"/>
        <family val="2"/>
      </rPr>
      <t/>
    </r>
  </si>
  <si>
    <t>Extrait du bilan social présentant la politique de formation ou équivalent</t>
  </si>
  <si>
    <r>
      <t xml:space="preserve">E : budget de formation % masse salariale
P : % de personnels par catégories ayant bénéficié de journée(s) de formation /an
</t>
    </r>
    <r>
      <rPr>
        <sz val="11"/>
        <rFont val="Arial"/>
        <family val="2"/>
      </rPr>
      <t/>
    </r>
  </si>
  <si>
    <t>Plan de formation détaillé</t>
  </si>
  <si>
    <t>E : nbre de promotions, de mobilité interne, VAE et VAP.
P : % de mobilités satisfaites par rapport à l'offre</t>
  </si>
  <si>
    <t>Bilan social ou équivalent</t>
  </si>
  <si>
    <t>Rapport du CHSCT ou équivalent</t>
  </si>
  <si>
    <t>5 - AXE POLITIQUE SOCIALE ET ANCRAGE TERRITORIAL - suite</t>
  </si>
  <si>
    <t>*Conformité réglementaire aux normes d'hygiène, de sécurité et de santé. Elaboration du document unique annuel, existence d'un CHSCT (&gt;50 salariés)
*Décret du 17 mai 2006 relatif à l'accessibilité des établissements recevant du public codifié à l'article R 111-19-8 du code de la construction : avant le 1er janvier 2015, les établissements recevant du public doivent être accessibles aux personnes handicapées</t>
  </si>
  <si>
    <t>*Sensibiliser 100% des nouveaux étudiants aux risques liés à la consommation d’alcool et de stupéfiants</t>
  </si>
  <si>
    <r>
      <t xml:space="preserve">E : existence d'un CHSCT actif
P : Existence et suivi du document unique </t>
    </r>
    <r>
      <rPr>
        <b/>
        <sz val="10"/>
        <color rgb="FFC00000"/>
        <rFont val="Arial"/>
        <family val="2"/>
      </rPr>
      <t>(DUERP)</t>
    </r>
    <r>
      <rPr>
        <b/>
        <sz val="11"/>
        <color rgb="FFC00000"/>
        <rFont val="Arial"/>
        <family val="2"/>
      </rPr>
      <t xml:space="preserve"> et plan de prévention</t>
    </r>
  </si>
  <si>
    <t>PV publiés du CHS-CT</t>
  </si>
  <si>
    <r>
      <rPr>
        <sz val="10"/>
        <color rgb="FF00B050"/>
        <rFont val="Arial"/>
        <family val="2"/>
      </rPr>
      <t xml:space="preserve">* 100% des personnels de l'établissement vivent au dessus du seuil de pauvreté
</t>
    </r>
    <r>
      <rPr>
        <sz val="10"/>
        <color indexed="8"/>
        <rFont val="Arial"/>
        <family val="2"/>
      </rPr>
      <t xml:space="preserve">
</t>
    </r>
    <r>
      <rPr>
        <sz val="10"/>
        <color rgb="FF00B050"/>
        <rFont val="Arial"/>
        <family val="2"/>
      </rPr>
      <t>*Participer à l’observatoire du bruit de l’agglomération quand celui-ci existe.</t>
    </r>
  </si>
  <si>
    <t>E : existence d'un plan d'action de mise en place d'une politique de qualité de vie auprès des personnels et des étudiants
P : Enquête de satisfaction auprès des personnels et des étudiants</t>
  </si>
  <si>
    <t>Rapport d'activité du "service d'action social"</t>
  </si>
  <si>
    <t>Document formalisant la politique d'égalité des chances</t>
  </si>
  <si>
    <r>
      <rPr>
        <sz val="10"/>
        <color indexed="30"/>
        <rFont val="Arial"/>
        <family val="2"/>
      </rPr>
      <t xml:space="preserve">
</t>
    </r>
    <r>
      <rPr>
        <sz val="10"/>
        <color rgb="FF00B050"/>
        <rFont val="Arial"/>
        <family val="2"/>
      </rPr>
      <t>*Etre représentatif de la société française en termes de CSP, genre, minorité visible et handicap pour les étudiants</t>
    </r>
    <r>
      <rPr>
        <sz val="10"/>
        <color indexed="8"/>
        <rFont val="Arial"/>
        <family val="2"/>
      </rPr>
      <t xml:space="preserve">
</t>
    </r>
  </si>
  <si>
    <r>
      <t xml:space="preserve">E : nombre d'étudiants boursiers
P : taux d'insertion </t>
    </r>
    <r>
      <rPr>
        <b/>
        <sz val="10"/>
        <color rgb="FFC00000"/>
        <rFont val="Arial"/>
        <family val="2"/>
      </rPr>
      <t>(professionnelle, autre...)</t>
    </r>
    <r>
      <rPr>
        <b/>
        <sz val="11"/>
        <color rgb="FFC00000"/>
        <rFont val="Arial"/>
        <family val="2"/>
      </rPr>
      <t xml:space="preserve"> des étudiants par filières</t>
    </r>
  </si>
  <si>
    <t>Rapport d'activité du service d'aide aux étudiants</t>
  </si>
  <si>
    <r>
      <t xml:space="preserve">
</t>
    </r>
    <r>
      <rPr>
        <sz val="10"/>
        <color rgb="FF00B050"/>
        <rFont val="Arial"/>
        <family val="2"/>
      </rPr>
      <t>*Une cellule par établissement entièrement dédiée à l'accueil et à l'intégration des étudiants étrangers (budget, salariés,
bureaux, objectifs propres).</t>
    </r>
  </si>
  <si>
    <t>E : % d'étudiants internationaux
P : % de réussite des étudiants internationaux par catégories</t>
  </si>
  <si>
    <t xml:space="preserve">Rapport d'activité du service relations inernationales. </t>
  </si>
  <si>
    <t>E : existence d'un service dédié aux services aux étudiants
P : enquêtes de satisfaction auprès des étudiants</t>
  </si>
  <si>
    <r>
      <t>Document stratégique de l'établissement relatif à ce point</t>
    </r>
    <r>
      <rPr>
        <b/>
        <sz val="11"/>
        <color rgb="FF000000"/>
        <rFont val="Arial"/>
        <family val="2"/>
        <charset val="1"/>
      </rPr>
      <t/>
    </r>
  </si>
  <si>
    <r>
      <t xml:space="preserve">E : nombre de projets transversaux </t>
    </r>
    <r>
      <rPr>
        <b/>
        <sz val="10"/>
        <color rgb="FFC00000"/>
        <rFont val="Arial"/>
        <family val="2"/>
      </rPr>
      <t>(collectivité-établissement)</t>
    </r>
    <r>
      <rPr>
        <b/>
        <sz val="11"/>
        <color rgb="FFC00000"/>
        <rFont val="Arial"/>
        <family val="2"/>
      </rPr>
      <t xml:space="preserve"> /an au sein du territoire
P : Existence d'une instance stratégique intégrant le DD&amp;RS entre l'établlissement et la collectivité </t>
    </r>
  </si>
  <si>
    <t>Schéma local ESR ou similaire incluant le DD&amp;RS</t>
  </si>
  <si>
    <t>GLOSSAIRE</t>
  </si>
  <si>
    <t>TERMES</t>
  </si>
  <si>
    <t>DEFINITION</t>
  </si>
  <si>
    <t>SOURCES ET COMPLEMENTS D'INFORMATION</t>
  </si>
  <si>
    <t>Achat Durable</t>
  </si>
  <si>
    <t>Des achats durables ou écoresponsables sont des achats de produits ou services plus respectueux de l'environnement et fabriqués dans des conditions socialement et environnementalement respectueuses, par exemple dans le cadre du commerce équitable. On parle d'achats verts lorsque l'on ne prend en compte que la dimension environnementale. Le concept d'achats durables est donc plus large.</t>
  </si>
  <si>
    <t>ACMO </t>
  </si>
  <si>
    <t>Agent Chargé de la Mise en Œuvre des règles d’Hygiène et sécurité</t>
  </si>
  <si>
    <t xml:space="preserve">http://www.comprendre-agir.org/images/fichier-dyn/doc/acmo_decret.pdf.pdf </t>
  </si>
  <si>
    <t>Analyse du Cycle de Vie (ACV)</t>
  </si>
  <si>
    <t xml:space="preserve">
L'analyse de cycle de vie est une méthode normalisée (ISO 14040) pour évaluer les impacts environnementaux d'un produit, d'un service ou d'un procédé du berceau à la tombe. Des chercheurs travaillent pour essayer de l'élargir au domaine social.</t>
  </si>
  <si>
    <t xml:space="preserve">http://fr.wikipedia.org/wiki/Analyse_du_cycle_de_vie  
http://www.eco-info.org/IMG/ACV/ACV/ACV_ADEME.pdf </t>
  </si>
  <si>
    <t>Bien Commun</t>
  </si>
  <si>
    <t xml:space="preserve">BIEN est à prendre au sens concret, juridique ou économique, et COMMUN au sens de collectif - Qui appartient à tous sans pouvoir appartenir à quelqu'un en particulier. Qui doit être préservé et enrichi par la communauté pour être utile à tous </t>
  </si>
  <si>
    <t xml:space="preserve">http://fr.wikipedia.org/wiki/Bien_commun </t>
  </si>
  <si>
    <t>Bilan Carbone TM</t>
  </si>
  <si>
    <t xml:space="preserve">Outil permettant de calculer les quantités d' émissions de gaz à effet de serre (exprimées en teqCO2 ou en TeqC)
Outil faisant l'objet d'une marque déposée par l'ADEME et transféré à l'association Bilan Carbone
Son utilisation nécessite une formation spécifique. </t>
  </si>
  <si>
    <t xml:space="preserve">http://www.associationbilancarbone.fr/bilancarbone/index.php </t>
  </si>
  <si>
    <t>Biodiversité</t>
  </si>
  <si>
    <t>La biodiversité, contraction de "biologique" et de "diversité", représente la diversité des êtres vivants et des écosystèmes : la faune, la flore, les bactéries, les milieux mais aussi les races, les gènes et les variétés domestiques. Cette notion intègre les interactions qui existent entre les différents organismes précités, tout comme les interactions entre ces organismes et leurs milieux de vie. D’où sa complexité et sa richesse.</t>
  </si>
  <si>
    <t>http://www.developpement-durable.gouv.fr/-La-biodiversite,4247-.html
http://fr.wikipedia.org/wiki/Biodiversit%C3%A9</t>
  </si>
  <si>
    <t>Campus Responsables</t>
  </si>
  <si>
    <t>Initiative de la société Graines de changement en faveur de la démarche développement durable des établissements d'enseignement supérieur.</t>
  </si>
  <si>
    <t xml:space="preserve">http://www.campusresponsables.com/ </t>
  </si>
  <si>
    <t>Cartographie des compétences</t>
  </si>
  <si>
    <t>La cartographie des compétences est un outil se présentant sous forme de tableau à double entrée, permettant de croiser les compétences requises dans un périmètre donné (un site, une unité de formation, etc.) et les compétences détenues par les salariés actuels.
Le croisement permet de mettre en évidence, à l'usage de l'encadrement, des points forts et des points faibles.
Par exemple, il permettra de constater qu'une compétence n'est détenue au bon niveau que par un seul salarié, ce qui peut poser des problèmes en cas d'absence ou de démission.
La norme ISO 9001-2000 appelle cet outil un « diagramme de polyvalence ».
Il permet d'orienter les actions de formation, par exemple dans le cas évoqué pour faire acquérir la compétence à un second salarié.</t>
  </si>
  <si>
    <t>définition extraite de sources multiples</t>
  </si>
  <si>
    <t>CHSCT</t>
  </si>
  <si>
    <t xml:space="preserve">Le comité d'hygiène, de sécurité et des conditions de travail </t>
  </si>
  <si>
    <t>http://www.travailler-mieux.gouv.fr/Qu-est-ce-qu-un-CHSCT.html</t>
  </si>
  <si>
    <t>CIRSES</t>
  </si>
  <si>
    <t>Le Collectif pour l'Intégration de la Responsabilité Sociétale dans l'Enseignement Supérieur est une association loi 1901 qui rassemble les responsables DD&amp;RS des universités et écoles, politiques ou opérationnels, ainsi que des établissements d'enseignement supérieur et de recherche. Cirses accompagne la montée en compétence des "Missions DD&amp;RS" des établissements et par conséquent des responsables de ces missions. Cirses est par ailleurs l'opérateur du label DD&amp;RS.</t>
  </si>
  <si>
    <t xml:space="preserve">http://www.cirses.fr </t>
  </si>
  <si>
    <t>Co-conception</t>
  </si>
  <si>
    <t>La co-conception est l'activité de conception de produit ou de service où le client-consommateur-utilisateur joue un rôle actif dans l’activité de conception. Dans un projet complexe la co-conception dépasse la classique relation client/fournisseur pour intégrer toutes les parties prenantes dans la conduite du projet.</t>
  </si>
  <si>
    <t>https://fr.wikipedia.org/wiki/Coconception</t>
  </si>
  <si>
    <t>Comité 21 </t>
  </si>
  <si>
    <t>Comité français pour l’environnement et le développement durable. Il s’agit d’une association à but non lucratif née en 1995 pour faire vivre en France l'Agenda 21, programme d'actions pour le 21e siècle ratifié au Sommet de la Terre de Rio. L'Agenda 21 appelle les décideurs et les citoyens à prendre part aux mutations qui s'imposent à tous, pour préserver la planète et pour construire un développement plus responsable, plus équitable, plus humain.</t>
  </si>
  <si>
    <t xml:space="preserve">http://www.comite21.org/ </t>
  </si>
  <si>
    <t>ComUE</t>
  </si>
  <si>
    <t>Communauté d'Universités et d'Etablissement, terminologie instituée par la loi du n° 2013-660 du 22 juillet 2013 relative à l'enseignement supérieur et à la recherche dite "loi Fioraso" désignant un regroupement d'établissements ayant le statut d'EPSCP et se substituant aux anciens PRES.</t>
  </si>
  <si>
    <t>http://www.legifrance.gouv.fr/affichTexte.do?cidTexte=JORFTEXT000027735009</t>
  </si>
  <si>
    <t>Coûts cachés</t>
  </si>
  <si>
    <t>Les coûts dus à des phénomènes habituellement non pris en compte par les systèmes comptables officiels. Les origines peuvent être des dysfonctionnements organisationnels ou une non prise en compte des externalités sociales et environnementales dans les bilans des organisations.</t>
  </si>
  <si>
    <t>http://www.ccg.edu/fichiers/M1/CCG103M1Ctcaches.pdf</t>
  </si>
  <si>
    <t>CPER</t>
  </si>
  <si>
    <t>Contrat de Projets Etat / Région</t>
  </si>
  <si>
    <t xml:space="preserve">http://www.recherche.gouv.fr/cid5758/les-contrats-de-projets-etat-region-c.p.e.r.html </t>
  </si>
  <si>
    <t>CREM, REM</t>
  </si>
  <si>
    <t>Respectivement marchés publics de Conception, Réalisation, Exploitation/Maintenance et et Réalisation, Exploitation/Maintenance ajoutés en 2011 à l'Art 73 du code des marchés publics. Il s’agit de marchés publics globaux confiés à un seul titulaire en vue de l’atteinte d’objectifs chiffrés de performance sur lesquels ce dernier s’engage et qui peuvent être liés par exemple au niveau d’activité, à la qualité de service, à l’efficacité énergétique ou à l’incidence écologique.</t>
  </si>
  <si>
    <t>http://www.marche-public.fr/contrats-publics/Decret-2011-1000-modifications-cmp.htm</t>
  </si>
  <si>
    <t>DBO5</t>
  </si>
  <si>
    <t>Demande Biologique en Oxygène mesurée sur 5 jours: permet de mesurer la quantité de pollution organique carbonée dégradable par voie biologique</t>
  </si>
  <si>
    <t xml:space="preserve">http://fr.wikipedia.org/wiki/Demande_biologique_en_oxyg%C3%A8ne </t>
  </si>
  <si>
    <t>DCO</t>
  </si>
  <si>
    <t>Demande chimique en Oxygène: permet de mesurer la quantité de pollution organique carbonée dégradable chimiquement</t>
  </si>
  <si>
    <t xml:space="preserve">http://fr.wikipedia.org/wiki/Demande_chimique_en_oxyg%C3%A8ne </t>
  </si>
  <si>
    <t>DD&amp;RS</t>
  </si>
  <si>
    <t>Développement Durable et Responsabilité Sociétale. On parle parfois de responsabilité sociale mais il faut entendre social au sens des rapports de l'organisation avec la société.</t>
  </si>
  <si>
    <t xml:space="preserve">GT Référentiel CPU/CGE
http://fr.wikipedia.org/wiki/Responsabilit%C3%A9_soci%C3%A9tale </t>
  </si>
  <si>
    <t>DEEE</t>
  </si>
  <si>
    <t>Déchets d’équipements Electriques et Electroniques</t>
  </si>
  <si>
    <t xml:space="preserve">http://www2.ademe.fr/servlet/KBaseShow?catid=14688&amp;cid=96&amp;m=3&amp;sort=-1 </t>
  </si>
  <si>
    <t>Diversité</t>
  </si>
  <si>
    <t>Se rapporte à la diversité culturelle, c'est à dire à la constatation de l'existence de différentes cultures. Cf. charte de la diversité contre notamment les discriminations raciales, de sexe ou de culture.</t>
  </si>
  <si>
    <t xml:space="preserve">www.charte-diversite.com/ </t>
  </si>
  <si>
    <t>DPE</t>
  </si>
  <si>
    <t>Diagnostique de Performance Energétique</t>
  </si>
  <si>
    <t xml:space="preserve">http://www2.ademe.fr/servlet/KBaseShow?sort=-1&amp;cid=96&amp;m=3&amp;catid=15028 </t>
  </si>
  <si>
    <t>Effinergie</t>
  </si>
  <si>
    <t>Labels crées par l'association du même nom visant à identifier les bâtiments dont les très faibles besoins énergétiques contribuent à atteindre les objectifs de 2050 : réduire les émissions de gaz à effet de serre par 4.</t>
  </si>
  <si>
    <t xml:space="preserve">http://www.effinergie.org/ </t>
  </si>
  <si>
    <t>Egalité des chances</t>
  </si>
  <si>
    <t>Exigence qui veut que le statut social des individus d’une génération ne dépende plus des caractéristiques morales, ethniques, religieuses, et surtout financières et sociales des générations précédentes.</t>
  </si>
  <si>
    <t xml:space="preserve">http://fr.wikipedia.org/wiki/%C3%89galit%C3%A9_des_chances </t>
  </si>
  <si>
    <t>Filière</t>
  </si>
  <si>
    <t>Études différenciées permettant à des étudiants de s'orienter vers des activités, des professions différentes : La filière technique, la filière littéraire, la filière scinetifique etc..Dans le système LMD une filière est un cursus de formation ayant pour objectif de faire acquérir à l'étudiant des aptitudes et des compétences dans un domaine donné. Elle consiste en un ensemble cohérent de modules pris dans un ou plusieurs champs disciplinaires.</t>
  </si>
  <si>
    <t xml:space="preserve">
http://www.larousse.fr/dictionnaires/francais/fili%C3%A8re/33720 
</t>
  </si>
  <si>
    <t>GPEC</t>
  </si>
  <si>
    <t>() Gestion Prévisionnelle des Emplois et des Compétences : En RH, il s'agit de maitriser l'évolution de l'emploi : IE. Gestion de la pyramide des âges, créer les fiches emplois-type, les fiches de postes...Pour le salarié, il s'agit d'élaborer et mettre en œuvre un plan d'évolution de carrière. La GPEC contribue au développement de l'employabilité des salariés, fait partie de la loi sur" la formation tout au long de la vie".</t>
  </si>
  <si>
    <t xml:space="preserve">Définition de terrain
http://fr.wikipedia.org/wiki/Gestion_pr%C3%A9visionnelle_des_emplois_et_des_comp%C3%A9tences  </t>
  </si>
  <si>
    <t>GRI</t>
  </si>
  <si>
    <t>Global Reporting Initiative: organisme à but non lucratif qui promeut le développement soutenable de l'économie en fournissant les lignes directrices d'un reporting soutenable (méthodologie, indicateurs..)</t>
  </si>
  <si>
    <t>https://www.globalreporting.org/languages/French/Pages/default.aspx</t>
  </si>
  <si>
    <t>GTB</t>
  </si>
  <si>
    <t>Gestion Technique des Bâtiments</t>
  </si>
  <si>
    <t>http://fr.wikipedia.org/wiki/Gestion_technique_de_b%C3%A2timent</t>
  </si>
  <si>
    <t>HCERES</t>
  </si>
  <si>
    <t>Haut Conseil de l'Evaluation de la Recherche et de l'Enseignement Supérieur, vient en substitution de l'AERES de par la loi n° 2013-660 du 22 juillet 2013 relative à l'enseignement supérieur et à la recherche.</t>
  </si>
  <si>
    <t>http://www.hceres.fr/</t>
  </si>
  <si>
    <t>HQE</t>
  </si>
  <si>
    <t>Haute Qualité Environnementale: marque commerciale basée sur un référentiel en 14 cibles d'éco-construction, d'éco-gestion, de confort et de santé.</t>
  </si>
  <si>
    <t>http://assohqe.org/hqe/
http://fr.wikipedia.org/wiki/Haute_qualit%C3%A9_environnementale</t>
  </si>
  <si>
    <t>HSE</t>
  </si>
  <si>
    <t>Hygiène Sécurité Environnement</t>
  </si>
  <si>
    <t xml:space="preserve">http://fr.wikipedia.org/wiki/Hygi%C3%A8ne_Sant%C3%A9_S%C3%A9curit%C3%A9_Environnement </t>
  </si>
  <si>
    <t>Impacts</t>
  </si>
  <si>
    <r>
      <t xml:space="preserve">Utilisé ici au sens anglo-saxon du terme: </t>
    </r>
    <r>
      <rPr>
        <b/>
        <i/>
        <sz val="11"/>
        <color indexed="8"/>
        <rFont val="Arial"/>
        <family val="2"/>
      </rPr>
      <t xml:space="preserve">effet ou influence </t>
    </r>
    <r>
      <rPr>
        <i/>
        <sz val="11"/>
        <color indexed="8"/>
        <rFont val="Arial"/>
        <family val="2"/>
      </rPr>
      <t>et non au sens français originel: choc ou dégat. Il désigne les retentissements (indirects ou non) d'un événement, d'un processus, d'une activité, d'une infrastructure sur l'environnement, la santé, l'économie, etc. La connotation française est plutôt négative alors que ce n'est pas le cas en anglais.</t>
    </r>
  </si>
  <si>
    <t>http://www.larousse.fr/dictionnaires/francais/impact/41780</t>
  </si>
  <si>
    <t>ISO 26000</t>
  </si>
  <si>
    <t>Norme internationale de gestion de la Responsabilité Sociétale des Organisations. Il ne s'agit pas d'une accréditation mais de pratiques proposées et de principes à suivre pour mettre en place une politique de développement durable dans une organisation. Bien qu’il s’agisse formellement d’une Norme  dans la hiérarchie des textes de l’ISO, il ne s’agit pas d’une norme aux sens habituels du terme, mais d’un document d’orientation, de guidance (traduit en français par « lignes directrices »). Ce sont, pour l’essentiel, des énoncés de définitions et de principes et non la présentation de modes opératoires ou de procédures comme dans les normes qualité (ISO 9000) ou de respect de l’environnement (ISO 14000). Elle ne peut pas donner lieu à certification au sens de l'ISO</t>
  </si>
  <si>
    <t>ISO 50001</t>
  </si>
  <si>
    <t>Norme internationale certifiable portant sur un système de management de l'énergie</t>
  </si>
  <si>
    <t>https://www.iso.org/obp/ui/fr/#iso:std:iso:50001:ed-1:v1:fr</t>
  </si>
  <si>
    <t>kWh EP./m²/an </t>
  </si>
  <si>
    <t>Unité de mesure de la consommation d'énergie primaire par unité de surface et par an. Elle sert notamment à mesurer la performance énergétique d'un bâtiment.</t>
  </si>
  <si>
    <t>Sources multiples sur internet</t>
  </si>
  <si>
    <t>LABEL DD&amp;RS CGE/CPU</t>
  </si>
  <si>
    <t>Label Développement Durable et Responsabilité Sociétale élaboré par la CPU et la CGE et basé sur le référentiel du même nom (ou référentiel plan vert) en réponse à l'art 55 du Grenelle 1 de l'environnement. Son objet est la valorisation de l'engagement des établissements et la montée en compétence de la communauté de l'enseignement supérieur française sur le DD&amp;RS. Le label DD&amp;RS est porté administrativement par un opérateur et délivré par un Comité de labellisation composé de pairs, de ministères, de la CGE, de la CPU et du Refedd.</t>
  </si>
  <si>
    <t xml:space="preserve">http://label-ddrs.org/
 </t>
  </si>
  <si>
    <t>La communication Responsable</t>
  </si>
  <si>
    <t>La communication responsable est une communication qui évalue et pilote de façon responsable les conséquences environnementales, sociales et sociétales des moyens qu'elle met en œuvre et des messages qu'elle élabore. 
Elle privilégie les moyens éco-conçus, n'utilise les arguments écologiques que lorsque cela se justifie et refuse la promotion de comportements qui impacteront négativement la qualité de notre environnement et de nos relations sociales</t>
  </si>
  <si>
    <t>Définition du collectif Adwiser 
http://www.blog-adwiser.com/</t>
  </si>
  <si>
    <t>Learning by doing</t>
  </si>
  <si>
    <t>Acquisition de savoirs et savoir-faire par l'expérience / la pratique. Concept introduit pour la première fois par l'économiste américain Kenneth Arrow</t>
  </si>
  <si>
    <t xml:space="preserve">http://fr.wikipedia.org/wiki/Apprentissage_par_la_pratique </t>
  </si>
  <si>
    <t>Literacy test</t>
  </si>
  <si>
    <t>Test international sur les connaissances liées au développement durable soutenue par des agences onusiennes, des établissements d'enseignement supérieur et porté par une association loi 1901: "sulite"</t>
  </si>
  <si>
    <t>http://www.sulite.org/fr/substainability_home</t>
  </si>
  <si>
    <t>Loi Grenelle 1</t>
  </si>
  <si>
    <t>Article 55 : 
[…] « Les établissements d’enseignement supérieur élaboreront, pour la rentrée 2009, un « Plan vert » pour les campus. Les universités et grandes écoles pourront solliciter une labellisation sur le fondement de critères de développement durable. » […]</t>
  </si>
  <si>
    <t xml:space="preserve">http://www.legrenelle-environnement.fr/Loi-Grenelle-1,74.html </t>
  </si>
  <si>
    <t>Loi Grenelle 2 </t>
  </si>
  <si>
    <t>« Loi portant engagement national pour l'environnement ». Il vise, en France à décliner et appliquer concrètement la Loi dite Grenelle I précédemment adoptée en octobre 2008 et validée le 11 février 2009</t>
  </si>
  <si>
    <t xml:space="preserve">http://www.legrenelle-environnement.fr/-Loi-Grenelle-2-.html </t>
  </si>
  <si>
    <t>MES</t>
  </si>
  <si>
    <t>Matières en suspension :caractérise la quantité de matières solides en suspension dans les eaux</t>
  </si>
  <si>
    <t xml:space="preserve">http://fr.wikipedia.org/wiki/Mati%C3%A8re_en_suspension </t>
  </si>
  <si>
    <t>Milieu naturel</t>
  </si>
  <si>
    <t>Espace qui n'a été ni cultivé, ni artificialisé (route, parking, bâtiments,...) par l'homme. Cela n'exclue pas que l'on puisse le gérer de façon à conserver ou améliorer sa biodiversité, mais également, si cela est nécessaire, pour assurer la sécurité des personnes qui le parcourent.</t>
  </si>
  <si>
    <t xml:space="preserve">http://www.universalis.fr/encyclopedie/milieu-naturel/ </t>
  </si>
  <si>
    <t>Module de formation</t>
  </si>
  <si>
    <t>Dans le système LMD, le module est l'unité fondamentale du système de formation. Il comprend un à deux éléments de module qui peuvent être enseignés dans une ou plusieurs langues ; un élément de module peut être soit une matière enseignée sous forme de cours théoriques et/ou de travaux dirigés et/ou de travaux pratiques, soit une activité pratique consistant en travaux sur le terrain ou projet, soit un stage. Les différents éléments d'un module constituent une unité cohérente.</t>
  </si>
  <si>
    <t>sources multiples sur internet</t>
  </si>
  <si>
    <t>Monétarisation des indicateurs extra-financiers</t>
  </si>
  <si>
    <t>En émergence dans les entreprises du CAC 40 notamment. Notion apparue visiblement en France au printemps 2011 sous l'impulsion entre autre de Jacques de Saint-Front. Conduit à faire valoir les impacts RSO et mesurer financièrement leur gestion. Permet à une organisation de valoriser financièrement tout ou partie de  son plan d'action sociétal. Outil essentiel d'essaimage de pratiques RSO concrètes et objectives</t>
  </si>
  <si>
    <t>http://www.setra.equipement.gouv.fr/IMG/pdf/1017w_Rapport_monetarisation_externalites_environnementales.pdf
http://www.greqam.fr/IMG/pdf/Valeur-2.pdf</t>
  </si>
  <si>
    <t>Parité</t>
  </si>
  <si>
    <t>Egalité homme/femme en sociologie</t>
  </si>
  <si>
    <t xml:space="preserve">http://fr.wikipedia.org/wiki/Parit%C3%A9 </t>
  </si>
  <si>
    <t>Parties prenantes internes (PPI) et externes (PPE)</t>
  </si>
  <si>
    <t>Une partie prenante est un acteur individuel ou collectif concerné par une décision ou un projet. La notion de partie prenante est centrale dans les questions de responsabilité sociétale. L'identification des parties prenantes et le dialogue avec celles-ci font l'objet du point 5 de la norme ISO 26000 sur la responsabilité sociétale des organisations, parue en 2010. Personne physique ou morale susceptible d’affecter ou d’être affectée par l’activité d’une organisation : ensemble très large composé des personnes ayant des intérêts directs avec l’organisation et relevant de sa production directe. Parties prenantes Internes = personnels, étudiants, fournisseurs, enseignants…. Parties Prenantes Externes : associations, collectivités, partenariats ponctuels, territoire, média, riverains, ONG, grand public…</t>
  </si>
  <si>
    <t>PBL</t>
  </si>
  <si>
    <t>Problem Based Learning:  apprentissage par problème</t>
  </si>
  <si>
    <t xml:space="preserve">http://fr.wikipedia.org/wiki/Problem-based_learning </t>
  </si>
  <si>
    <t xml:space="preserve">PDC </t>
  </si>
  <si>
    <t>Plan développement campus</t>
  </si>
  <si>
    <t>PDC, PDE, PDA, PDIE</t>
  </si>
  <si>
    <t>Plan de déplacement respectivement Campus, d'Entreprise ou d'Etablissement, d'Administration, Inter Etablissements .
Ces plans présentent des actions pour diminuer les déplacements polluants et favoriser les transports en commun et le déplacements "doux" (vélo, marche à pied,..)</t>
  </si>
  <si>
    <t xml:space="preserve">http://www.plan-deplacements.fr/servlet/getDoc?id=33875&amp;m=3&amp;cid=17275 
http://www.refedd.org/plan-de-deplacement-etudiant.html 
http://www.legifrance.gouv.fr/affichTexte.do?cidTexte=JORFTEXT000000823052&amp;dateTexte= </t>
  </si>
  <si>
    <t>Performance globale</t>
  </si>
  <si>
    <t xml:space="preserve">La performance globale d'une organisation se développe selon trois dimensions complémentaires : la performance économique, la performance sociétale, et la performance environnementale, ce qui donne lieu à un rapport d'activité DD-RS formulé selon une triple ligne de résultat : le résultat financier, le résultat sociétal et le résultat environnemental. </t>
  </si>
  <si>
    <t xml:space="preserve">synthèse de plusieurs sources
http://www.jeunesdirigeants.fr/Default.aspx?tabid=92 </t>
  </si>
  <si>
    <t>Pôle</t>
  </si>
  <si>
    <t>Approche transversale, qui rassemble sur un territoire donné, des entreprises, des laboratoires de recherche, des établissements de formation, des collectivités, en vue de développer des synergies et des coopération par des projets collaboratifs et innovants pour être leader dans les domaines d'activités concernés. i.e. : pôles de compétitivité</t>
  </si>
  <si>
    <t xml:space="preserve">http://competitivite.gouv.fr/ </t>
  </si>
  <si>
    <t>PRME</t>
  </si>
  <si>
    <t>Principle of Responsible Management in Education</t>
  </si>
  <si>
    <t>http://www.unprme.org/</t>
  </si>
  <si>
    <t>Programme</t>
  </si>
  <si>
    <t>Un système organisé de finalités, de buts, d’activités d’apprentissage et de moyens d’évaluation préparant les étudiants à exercer une activité/profession donnée en faisant preuve de  jugement et de rigueur scientifique.</t>
  </si>
  <si>
    <t>sources variées</t>
  </si>
  <si>
    <t>Rapport d'activité intégré</t>
  </si>
  <si>
    <t>Le rapport d'activité "classique" et le rapport DD&amp;RS constituent un seul et même rapport croisant indicateurs financiers et extra-fianciers. (cf art 225 du Grenelle)</t>
  </si>
  <si>
    <t>http://www.legifrance.gouv.fr/affichTexteArticle.do;jsessionid=0A058870D8460143E24E853AB3B2F934.tpdjo04v_2?idArticle=JORFARTI000022471678&amp;cidTexte=JORFTEXT000022470434&amp;dateTexte=29990101&amp;categorieLien=id</t>
  </si>
  <si>
    <t>REFEDD</t>
  </si>
  <si>
    <t>Reseau Français des Etudiants pour le Développement Durable: réseau d'associations présentes au sein des écoles et des universités</t>
  </si>
  <si>
    <t>http://www.refedd.org/</t>
  </si>
  <si>
    <t>Référentiel Développement Durable plan vert CPU-CGE</t>
  </si>
  <si>
    <t>Référentiel élaboré conjointement par la CPU (conférence des Présidents d’Université) et la CGE (Conférence des Grandes Ecoles). Ce référentiel doit constituer à la fois un guide d’autodiagnostic, un tableau de bord, un guide stratégique et une base de référentiel de certification. Un déploiement national de ce référentiel est prévu pour la rentrée universitaire 2010. Ce référentiel, est l’outil de pilotage du « plan vert » (finalisé d’ici la fin de l’année 2009), cible cinq domaines prioritaires : Stratégie, Management et Gouvernance participative ; Politique sociale et ancrage territorial ; Gestion environnementale ; Formation ; Recherche ».
Objectifs du référentiel :
- Faire un état des lieux
- Analyser et diagnostiquer ses points forts et ses points faibles
- Définir sa stratégie de Développement Durable en cohérence avec sa politique générale
- Elaborer son plan d’actions
- Mettre en œuvre le plan d’actions définies
- Evaluer et développer un processus d’amélioration continu et de progrès
- Base d'un processus de labellisation</t>
  </si>
  <si>
    <t>RSO</t>
  </si>
  <si>
    <t>Responsabilité Sociétale des Organisations, terminologie retenue officiellement par ISO 26000 en réponse aux débats portant sur la qualification de la Responsabilité Sociétale et sur les différences d'appréciations social vs sociétal. 
Responsabilité d’une organisation vis-à-vis des impacts de ses décisions et de ses activités sur la société et l’environnement, se 
traduisant par un comportement transparent et éthique qui :
Contribue au développement durable, y compris à  la santé et au bien-être de la société ;
Prend en compte les attentes des parties prenantes ;
Respecte les lois en vigueur tout en étant en cohérence avec les normes internationales de comportement ;
Est intégré dans l’ensemble de  l’organisation et mis en œuvre dans ses relations.</t>
  </si>
  <si>
    <t>SDIA</t>
  </si>
  <si>
    <t>Schéma Directeur Immobilier et d'Aménagement (cf. page 126 mode emploi ci-joint)</t>
  </si>
  <si>
    <t xml:space="preserve">http://edgesip.sup.adc.education.fr/contrats/editorial_contrats/vague_2007/docs/Mode_emploi.pdf </t>
  </si>
  <si>
    <t>SHON</t>
  </si>
  <si>
    <t xml:space="preserve">Surface Hors Œuvre Nette, définie par l'article R112-2 du code de l'urbanisme, la SHON est une mesure de superficie des planchers pour les projets de construction immobilière. </t>
  </si>
  <si>
    <t>Surface Hors Œuvre Nette</t>
  </si>
  <si>
    <t xml:space="preserve">http://vosdroits.service-public.fr/particuliers/F2868.xhtml </t>
  </si>
  <si>
    <t>SPCI</t>
  </si>
  <si>
    <t>Sauvegarde du Patrimoine Culturel Immatériel : 
(a) les traditions et expressions orales, y compris la langue comme vecteur du
patrimoine culturel immatériel ;
(b) les arts du spectacle ;
(c) les pratiques sociales, rituels et événements festifs ;
(d) les connaissances et pratiques concernant la nature et l'univers ;
(e) les savoir-faire liés à l'artisanat traditionnel.</t>
  </si>
  <si>
    <t xml:space="preserve">http://unesdoc.unesco.org/images/0013/001325/132540f.pdf </t>
  </si>
  <si>
    <t>Sphère d'influence</t>
  </si>
  <si>
    <t>Désigne ici l'influence économique, sociale, environnementale et morale que l'organisation exerce à tous les niveaux de son opérabilité sur un territoire ou auprès de parties prenantes directes ou indirectes. ISO 26000 la définit comme « un domaine, des relations politiques, contractuelles ou économiques à travers lesquelles une organisation peut influencer les décisions ou les activités d’autres organisations ou de personnes individuelles ». La définition de ce champ d’application est encadrée par des critères objectifs qui prennent en considération les caractéristiques du secteur, de l’organisation, de la nature des produits, services ou missions, de leur processus de conception et de mise à disposition</t>
  </si>
  <si>
    <t>iso 26000</t>
  </si>
  <si>
    <t>SPSI</t>
  </si>
  <si>
    <t>Schémas Pluriannuels de Stratégie Immobilière</t>
  </si>
  <si>
    <t xml:space="preserve">http://www.senat.fr/rap/l08-099-312/l08-099-31222.html </t>
  </si>
  <si>
    <t>Surface non minéralisée</t>
  </si>
  <si>
    <t>Se définit en opposition à une surface minéralisée qui est la partie du sol recouverte de matière minérale (pavé, dalle, béton, gravier, etc.) ou d'hydrocarboné ou de bois ou tout matériaux imperméable.</t>
  </si>
  <si>
    <t>Définition extraite de Plans Locaux d'Urbanisme (PLU)</t>
  </si>
  <si>
    <t>teqCO2</t>
  </si>
  <si>
    <t>Quantité de gaz à effet de serre ayant le même pouvoir de réchauffement global (PRG) à 100 ans qu'une tonne de CO2 (dioxyde de carbone)</t>
  </si>
  <si>
    <t>Document ADEME/CM3e</t>
  </si>
  <si>
    <t>Territorial</t>
  </si>
  <si>
    <t>Le terme territoire est polysémique. Il est ici utilisé selon une approche de géographie politique ou l'aire locale d'exercice du pouvoir serait remplacée par l'aire locale d'exercice de la responsabilité sociétale (parties prenantes et sphère d'influence locale)</t>
  </si>
  <si>
    <t>Groupe de travail référentiel</t>
  </si>
  <si>
    <t>UGO</t>
  </si>
  <si>
    <t>Unité Géographique et/ou Organisationnelle. Notion introduite par le GT Référentiel pour dépasser le cadre trop restrictif de la notion de "site/multi-sites" jugée inadaptée (connotation géographique uniquement) pour l'utilisation du référentiel Plan Vert</t>
  </si>
  <si>
    <t>VAE</t>
  </si>
  <si>
    <t>Validation des acquis de l'expérience 
Elle permet à toute personne engagée dans la vie active depuis au moins 3 ans, de se voir reconnaître officiellement ses compétences professionnelles, par un titre, un diplôme professionnel ou un certificat de qualification enregistré préalablement au répertoire national des certifications professionnelles.</t>
  </si>
  <si>
    <t xml:space="preserve">http://www.vae.gouv.fr/ </t>
  </si>
  <si>
    <t>Gains masqués</t>
  </si>
  <si>
    <t>Viennent en réponse aux coûts cachés.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</si>
</sst>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d\-mmm;@"/>
    <numFmt numFmtId="166" formatCode="_-@_-"/>
    <numFmt numFmtId="167" formatCode="0#&quot; &quot;##&quot; &quot;##&quot; &quot;##&quot; &quot;##"/>
    <numFmt numFmtId="168" formatCode="0.000"/>
    <numFmt numFmtId="169" formatCode="0.0"/>
  </numFmts>
  <fonts count="126" x14ac:knownFonts="1">
    <font>
      <sz val="10"/>
      <name val="Arial"/>
      <family val="2"/>
    </font>
    <font>
      <sz val="11"/>
      <color indexed="8"/>
      <name val="Calibri"/>
      <family val="2"/>
    </font>
    <font>
      <b/>
      <sz val="11"/>
      <color indexed="8"/>
      <name val="Calibri"/>
      <family val="2"/>
    </font>
    <font>
      <b/>
      <sz val="18"/>
      <color indexed="8"/>
      <name val="Arial"/>
      <family val="2"/>
    </font>
    <font>
      <sz val="18"/>
      <name val="Arial"/>
      <family val="2"/>
    </font>
    <font>
      <sz val="11"/>
      <color indexed="8"/>
      <name val="Arial"/>
      <family val="2"/>
    </font>
    <font>
      <b/>
      <sz val="10"/>
      <color indexed="8"/>
      <name val="Arial"/>
      <family val="2"/>
    </font>
    <font>
      <sz val="12"/>
      <color indexed="8"/>
      <name val="Arial"/>
      <family val="2"/>
    </font>
    <font>
      <b/>
      <sz val="14"/>
      <color indexed="8"/>
      <name val="Arial"/>
      <family val="2"/>
    </font>
    <font>
      <b/>
      <sz val="12"/>
      <color indexed="8"/>
      <name val="Arial"/>
      <family val="2"/>
    </font>
    <font>
      <b/>
      <sz val="11"/>
      <color indexed="8"/>
      <name val="Arial"/>
      <family val="2"/>
    </font>
    <font>
      <b/>
      <u/>
      <sz val="12"/>
      <color indexed="8"/>
      <name val="Arial"/>
      <family val="2"/>
    </font>
    <font>
      <b/>
      <u/>
      <sz val="11"/>
      <color indexed="8"/>
      <name val="Arial"/>
      <family val="2"/>
    </font>
    <font>
      <sz val="10"/>
      <color indexed="8"/>
      <name val="Arial"/>
      <family val="2"/>
    </font>
    <font>
      <u/>
      <sz val="11"/>
      <color indexed="8"/>
      <name val="Arial"/>
      <family val="2"/>
    </font>
    <font>
      <u/>
      <sz val="12"/>
      <color indexed="8"/>
      <name val="Arial"/>
      <family val="2"/>
    </font>
    <font>
      <sz val="11"/>
      <color indexed="17"/>
      <name val="Arial"/>
      <family val="2"/>
    </font>
    <font>
      <b/>
      <i/>
      <sz val="11"/>
      <color indexed="8"/>
      <name val="Arial"/>
      <family val="2"/>
    </font>
    <font>
      <sz val="14"/>
      <color indexed="8"/>
      <name val="Arial"/>
      <family val="2"/>
    </font>
    <font>
      <sz val="11"/>
      <name val="Arial"/>
      <family val="2"/>
    </font>
    <font>
      <b/>
      <sz val="16"/>
      <color indexed="8"/>
      <name val="Arial"/>
      <family val="2"/>
    </font>
    <font>
      <u/>
      <sz val="11"/>
      <color indexed="39"/>
      <name val="Arial"/>
      <family val="2"/>
    </font>
    <font>
      <b/>
      <sz val="20"/>
      <color indexed="8"/>
      <name val="Arial"/>
      <family val="2"/>
    </font>
    <font>
      <b/>
      <sz val="11"/>
      <name val="Arial"/>
      <family val="2"/>
    </font>
    <font>
      <b/>
      <sz val="10"/>
      <name val="Arial"/>
      <family val="2"/>
    </font>
    <font>
      <sz val="9"/>
      <color indexed="8"/>
      <name val="Arial"/>
      <family val="2"/>
    </font>
    <font>
      <u/>
      <sz val="11"/>
      <color indexed="8"/>
      <name val="Calibri"/>
      <family val="2"/>
    </font>
    <font>
      <b/>
      <u/>
      <sz val="11"/>
      <color indexed="8"/>
      <name val="Calibri"/>
      <family val="2"/>
    </font>
    <font>
      <b/>
      <sz val="12"/>
      <color indexed="8"/>
      <name val="Calibri"/>
      <family val="2"/>
    </font>
    <font>
      <b/>
      <sz val="11"/>
      <color indexed="10"/>
      <name val="Arial"/>
      <family val="2"/>
    </font>
    <font>
      <sz val="12"/>
      <name val="Arial"/>
      <family val="2"/>
    </font>
    <font>
      <sz val="8"/>
      <name val="Arial"/>
      <family val="2"/>
    </font>
    <font>
      <b/>
      <sz val="8"/>
      <color indexed="10"/>
      <name val="Arial"/>
      <family val="2"/>
    </font>
    <font>
      <b/>
      <sz val="12"/>
      <name val="Arial"/>
      <family val="2"/>
    </font>
    <font>
      <b/>
      <sz val="10"/>
      <color indexed="10"/>
      <name val="Arial"/>
      <family val="2"/>
    </font>
    <font>
      <b/>
      <sz val="12"/>
      <color indexed="9"/>
      <name val="Arial"/>
      <family val="2"/>
    </font>
    <font>
      <b/>
      <sz val="14"/>
      <color indexed="9"/>
      <name val="Arial"/>
      <family val="2"/>
    </font>
    <font>
      <b/>
      <i/>
      <sz val="10"/>
      <color indexed="8"/>
      <name val="Arial"/>
      <family val="2"/>
    </font>
    <font>
      <b/>
      <sz val="10"/>
      <color indexed="9"/>
      <name val="Arial"/>
      <family val="2"/>
    </font>
    <font>
      <sz val="10"/>
      <name val="Arial"/>
      <family val="2"/>
    </font>
    <font>
      <i/>
      <sz val="10"/>
      <name val="Arial"/>
      <family val="2"/>
    </font>
    <font>
      <b/>
      <sz val="9"/>
      <color indexed="81"/>
      <name val="Tahoma"/>
      <family val="2"/>
    </font>
    <font>
      <sz val="9"/>
      <color indexed="81"/>
      <name val="Tahoma"/>
      <family val="2"/>
    </font>
    <font>
      <sz val="11"/>
      <name val="Calibri"/>
      <family val="2"/>
    </font>
    <font>
      <b/>
      <sz val="11"/>
      <name val="Calibri"/>
      <family val="2"/>
    </font>
    <font>
      <b/>
      <sz val="8"/>
      <name val="Arial"/>
      <family val="2"/>
    </font>
    <font>
      <sz val="11"/>
      <color theme="1"/>
      <name val="Calibri"/>
      <family val="2"/>
      <scheme val="minor"/>
    </font>
    <font>
      <sz val="11"/>
      <color theme="0"/>
      <name val="Calibri"/>
      <family val="2"/>
      <scheme val="minor"/>
    </font>
    <font>
      <u/>
      <sz val="10"/>
      <color theme="10"/>
      <name val="Arial"/>
      <family val="2"/>
    </font>
    <font>
      <b/>
      <sz val="11"/>
      <color theme="1"/>
      <name val="Calibri"/>
      <family val="2"/>
      <scheme val="minor"/>
    </font>
    <font>
      <sz val="11"/>
      <color theme="1"/>
      <name val="Arial"/>
      <family val="2"/>
    </font>
    <font>
      <b/>
      <sz val="12"/>
      <color theme="0"/>
      <name val="Arial"/>
      <family val="2"/>
    </font>
    <font>
      <sz val="10"/>
      <color theme="1"/>
      <name val="Arial"/>
      <family val="2"/>
    </font>
    <font>
      <sz val="10"/>
      <color rgb="FFFF0000"/>
      <name val="Arial"/>
      <family val="2"/>
    </font>
    <font>
      <b/>
      <sz val="10"/>
      <color theme="1"/>
      <name val="Arial"/>
      <family val="2"/>
    </font>
    <font>
      <b/>
      <sz val="14"/>
      <color theme="0"/>
      <name val="Arial"/>
      <family val="2"/>
    </font>
    <font>
      <sz val="11"/>
      <name val="Calibri"/>
      <family val="2"/>
      <scheme val="minor"/>
    </font>
    <font>
      <b/>
      <sz val="10"/>
      <color rgb="FFFF0000"/>
      <name val="Arial"/>
      <family val="2"/>
    </font>
    <font>
      <sz val="10"/>
      <color rgb="FF000000"/>
      <name val="Arial"/>
      <family val="2"/>
    </font>
    <font>
      <b/>
      <sz val="12"/>
      <color theme="0"/>
      <name val="Calibri"/>
      <family val="2"/>
      <scheme val="minor"/>
    </font>
    <font>
      <b/>
      <sz val="10"/>
      <color rgb="FF000000"/>
      <name val="Arial"/>
      <family val="2"/>
    </font>
    <font>
      <b/>
      <sz val="16"/>
      <color rgb="FF000000"/>
      <name val="Calibri"/>
      <family val="2"/>
    </font>
    <font>
      <b/>
      <sz val="14"/>
      <color rgb="FF000000"/>
      <name val="Calibri"/>
      <family val="2"/>
    </font>
    <font>
      <b/>
      <sz val="12"/>
      <color rgb="FF000000"/>
      <name val="Calibri"/>
      <family val="2"/>
    </font>
    <font>
      <sz val="11"/>
      <color rgb="FF000000"/>
      <name val="Calibri"/>
      <family val="2"/>
    </font>
    <font>
      <b/>
      <sz val="11"/>
      <color rgb="FF000000"/>
      <name val="Calibri"/>
      <family val="2"/>
    </font>
    <font>
      <u/>
      <sz val="11"/>
      <color rgb="FF000000"/>
      <name val="Calibri"/>
      <family val="2"/>
    </font>
    <font>
      <sz val="12"/>
      <color rgb="FF000000"/>
      <name val="Calibri"/>
      <family val="2"/>
    </font>
    <font>
      <b/>
      <sz val="14"/>
      <name val="Calibri"/>
      <family val="2"/>
      <scheme val="minor"/>
    </font>
    <font>
      <b/>
      <i/>
      <sz val="11"/>
      <name val="Calibri"/>
      <family val="2"/>
      <scheme val="minor"/>
    </font>
    <font>
      <sz val="8"/>
      <color theme="1"/>
      <name val="Arial"/>
      <family val="2"/>
    </font>
    <font>
      <sz val="11"/>
      <color rgb="FF00B050"/>
      <name val="Arial"/>
      <family val="2"/>
    </font>
    <font>
      <b/>
      <sz val="11"/>
      <color rgb="FF00B050"/>
      <name val="Arial"/>
      <family val="2"/>
    </font>
    <font>
      <sz val="12"/>
      <color rgb="FF00B050"/>
      <name val="Arial"/>
      <family val="2"/>
    </font>
    <font>
      <b/>
      <sz val="11"/>
      <color rgb="FF00B050"/>
      <name val="Calibri"/>
      <family val="2"/>
    </font>
    <font>
      <sz val="11"/>
      <color rgb="FF00B050"/>
      <name val="Calibri"/>
      <family val="2"/>
    </font>
    <font>
      <b/>
      <sz val="14"/>
      <color theme="1"/>
      <name val="Calibri"/>
      <family val="2"/>
      <scheme val="minor"/>
    </font>
    <font>
      <b/>
      <u/>
      <sz val="14"/>
      <color theme="1"/>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b/>
      <sz val="14"/>
      <color rgb="FFC00000"/>
      <name val="Arial"/>
      <family val="2"/>
    </font>
    <font>
      <b/>
      <sz val="14"/>
      <color rgb="FF0070C0"/>
      <name val="Arial"/>
      <family val="2"/>
    </font>
    <font>
      <b/>
      <sz val="12"/>
      <color rgb="FF00B050"/>
      <name val="Calibri"/>
      <family val="2"/>
      <scheme val="minor"/>
    </font>
    <font>
      <sz val="14"/>
      <name val="Arial"/>
      <family val="2"/>
    </font>
    <font>
      <sz val="10"/>
      <color rgb="FF00B050"/>
      <name val="Arial"/>
      <family val="2"/>
    </font>
    <font>
      <u/>
      <sz val="10"/>
      <color indexed="8"/>
      <name val="Arial"/>
      <family val="2"/>
    </font>
    <font>
      <sz val="10"/>
      <color rgb="FFC00000"/>
      <name val="Arial"/>
      <family val="2"/>
    </font>
    <font>
      <b/>
      <sz val="11"/>
      <color rgb="FF0070C0"/>
      <name val="Arial"/>
      <family val="2"/>
    </font>
    <font>
      <b/>
      <sz val="11"/>
      <color rgb="FFC00000"/>
      <name val="Arial"/>
      <family val="2"/>
    </font>
    <font>
      <b/>
      <sz val="10"/>
      <color rgb="FFC00000"/>
      <name val="Arial"/>
      <family val="2"/>
    </font>
    <font>
      <sz val="9"/>
      <color rgb="FF00B050"/>
      <name val="Arial"/>
      <family val="2"/>
    </font>
    <font>
      <sz val="9"/>
      <color indexed="30"/>
      <name val="Arial"/>
      <family val="2"/>
    </font>
    <font>
      <b/>
      <sz val="10"/>
      <color rgb="FF0070C0"/>
      <name val="Arial"/>
      <family val="2"/>
    </font>
    <font>
      <i/>
      <sz val="10"/>
      <color indexed="8"/>
      <name val="Arial"/>
      <family val="2"/>
    </font>
    <font>
      <i/>
      <u/>
      <sz val="10"/>
      <color indexed="8"/>
      <name val="Arial"/>
      <family val="2"/>
    </font>
    <font>
      <sz val="10"/>
      <color indexed="10"/>
      <name val="Arial"/>
      <family val="2"/>
    </font>
    <font>
      <sz val="10"/>
      <color indexed="30"/>
      <name val="Arial"/>
      <family val="2"/>
    </font>
    <font>
      <sz val="11"/>
      <color rgb="FFC00000"/>
      <name val="Arial"/>
      <family val="2"/>
    </font>
    <font>
      <b/>
      <u/>
      <sz val="9"/>
      <color indexed="8"/>
      <name val="Arial"/>
      <family val="2"/>
    </font>
    <font>
      <b/>
      <i/>
      <sz val="11"/>
      <color rgb="FFC00000"/>
      <name val="Arial"/>
      <family val="2"/>
    </font>
    <font>
      <sz val="11"/>
      <color rgb="FF0070C0"/>
      <name val="Arial"/>
      <family val="2"/>
    </font>
    <font>
      <b/>
      <u/>
      <sz val="11"/>
      <color rgb="FF0070C0"/>
      <name val="Arial"/>
      <family val="2"/>
    </font>
    <font>
      <i/>
      <sz val="10"/>
      <color rgb="FF000000"/>
      <name val="Arial"/>
      <family val="2"/>
    </font>
    <font>
      <b/>
      <sz val="11"/>
      <color rgb="FF000000"/>
      <name val="Arial"/>
      <family val="2"/>
    </font>
    <font>
      <b/>
      <sz val="11"/>
      <color rgb="FF000000"/>
      <name val="Arial"/>
      <family val="2"/>
      <charset val="1"/>
    </font>
    <font>
      <b/>
      <u/>
      <sz val="10"/>
      <color rgb="FF0070C0"/>
      <name val="Arial"/>
      <family val="2"/>
    </font>
    <font>
      <u/>
      <sz val="12"/>
      <name val="Arial"/>
      <family val="2"/>
    </font>
    <font>
      <b/>
      <i/>
      <sz val="11"/>
      <name val="Arial"/>
      <family val="2"/>
    </font>
    <font>
      <b/>
      <i/>
      <sz val="12"/>
      <name val="Calibri"/>
      <family val="2"/>
    </font>
    <font>
      <i/>
      <sz val="11"/>
      <name val="Calibri"/>
      <family val="2"/>
    </font>
    <font>
      <i/>
      <sz val="7"/>
      <name val="Times New Roman"/>
      <family val="1"/>
    </font>
    <font>
      <i/>
      <sz val="11"/>
      <color rgb="FF000000"/>
      <name val="Calibri"/>
      <family val="2"/>
    </font>
    <font>
      <i/>
      <sz val="11"/>
      <color indexed="8"/>
      <name val="Calibri"/>
      <family val="2"/>
    </font>
    <font>
      <b/>
      <i/>
      <sz val="11"/>
      <name val="Calibri"/>
      <family val="2"/>
    </font>
    <font>
      <b/>
      <i/>
      <sz val="16"/>
      <name val="Calibri"/>
      <family val="2"/>
    </font>
    <font>
      <b/>
      <i/>
      <sz val="12"/>
      <color indexed="8"/>
      <name val="Calibri"/>
      <family val="2"/>
    </font>
    <font>
      <i/>
      <u/>
      <sz val="11"/>
      <name val="Calibri"/>
      <family val="2"/>
    </font>
    <font>
      <u/>
      <sz val="11"/>
      <name val="Arial"/>
      <family val="2"/>
    </font>
    <font>
      <i/>
      <u/>
      <sz val="11"/>
      <name val="Arial"/>
      <family val="2"/>
    </font>
    <font>
      <i/>
      <sz val="11"/>
      <name val="Arial"/>
      <family val="2"/>
    </font>
    <font>
      <u/>
      <sz val="10"/>
      <name val="Arial"/>
      <family val="2"/>
    </font>
    <font>
      <b/>
      <i/>
      <sz val="16"/>
      <color rgb="FF000000"/>
      <name val="Calibri"/>
      <family val="2"/>
    </font>
    <font>
      <i/>
      <sz val="12"/>
      <name val="Arial"/>
      <family val="2"/>
    </font>
    <font>
      <i/>
      <sz val="11"/>
      <color indexed="8"/>
      <name val="Arial"/>
      <family val="2"/>
    </font>
  </fonts>
  <fills count="33">
    <fill>
      <patternFill patternType="none"/>
    </fill>
    <fill>
      <patternFill patternType="gray125"/>
    </fill>
    <fill>
      <patternFill patternType="solid">
        <fgColor indexed="55"/>
        <bgColor indexed="64"/>
      </patternFill>
    </fill>
    <fill>
      <patternFill patternType="solid">
        <fgColor indexed="1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499984740745262"/>
        <bgColor indexed="23"/>
      </patternFill>
    </fill>
    <fill>
      <patternFill patternType="solid">
        <fgColor theme="0" tint="-0.499984740745262"/>
        <bgColor indexed="64"/>
      </patternFill>
    </fill>
    <fill>
      <patternFill patternType="solid">
        <fgColor rgb="FFC00000"/>
        <bgColor indexed="64"/>
      </patternFill>
    </fill>
    <fill>
      <patternFill patternType="solid">
        <fgColor rgb="FFC00000"/>
        <bgColor indexed="23"/>
      </patternFill>
    </fill>
    <fill>
      <patternFill patternType="solid">
        <fgColor theme="8" tint="0.59999389629810485"/>
        <bgColor indexed="64"/>
      </patternFill>
    </fill>
    <fill>
      <patternFill patternType="solid">
        <fgColor theme="8" tint="0.59999389629810485"/>
        <bgColor indexed="23"/>
      </patternFill>
    </fill>
    <fill>
      <patternFill patternType="solid">
        <fgColor theme="0"/>
        <bgColor indexed="23"/>
      </patternFill>
    </fill>
    <fill>
      <patternFill patternType="solid">
        <fgColor theme="0"/>
        <bgColor indexed="49"/>
      </patternFill>
    </fill>
    <fill>
      <patternFill patternType="solid">
        <fgColor theme="8" tint="0.59999389629810485"/>
        <bgColor indexed="49"/>
      </patternFill>
    </fill>
    <fill>
      <patternFill patternType="solid">
        <fgColor rgb="FF92D050"/>
        <bgColor indexed="23"/>
      </patternFill>
    </fill>
    <fill>
      <patternFill patternType="solid">
        <fgColor rgb="FF00B050"/>
        <bgColor indexed="64"/>
      </patternFill>
    </fill>
    <fill>
      <patternFill patternType="solid">
        <fgColor rgb="FF0070C0"/>
        <bgColor indexed="64"/>
      </patternFill>
    </fill>
    <fill>
      <patternFill patternType="solid">
        <fgColor theme="7" tint="-0.249977111117893"/>
        <bgColor indexed="64"/>
      </patternFill>
    </fill>
    <fill>
      <patternFill patternType="solid">
        <fgColor theme="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CC00"/>
        <bgColor indexed="64"/>
      </patternFill>
    </fill>
    <fill>
      <patternFill patternType="gray0625">
        <bgColor theme="8" tint="0.79992065187536243"/>
      </patternFill>
    </fill>
    <fill>
      <patternFill patternType="solid">
        <fgColor rgb="FFDBEEF4"/>
        <bgColor rgb="FFCCFFFF"/>
      </patternFill>
    </fill>
    <fill>
      <patternFill patternType="solid">
        <fgColor rgb="FFFFFF99"/>
        <bgColor rgb="FFFFFFCC"/>
      </patternFill>
    </fill>
  </fills>
  <borders count="149">
    <border>
      <left/>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mediumDashDot">
        <color indexed="64"/>
      </top>
      <bottom style="mediumDashDot">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medium">
        <color indexed="64"/>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ashDot">
        <color indexed="64"/>
      </top>
      <bottom style="dashDot">
        <color indexed="64"/>
      </bottom>
      <diagonal/>
    </border>
    <border>
      <left/>
      <right/>
      <top style="dashDot">
        <color indexed="64"/>
      </top>
      <bottom/>
      <diagonal/>
    </border>
    <border>
      <left style="double">
        <color indexed="64"/>
      </left>
      <right style="double">
        <color indexed="64"/>
      </right>
      <top style="double">
        <color indexed="64"/>
      </top>
      <bottom style="double">
        <color indexed="64"/>
      </bottom>
      <diagonal/>
    </border>
    <border>
      <left/>
      <right style="dashDot">
        <color indexed="64"/>
      </right>
      <top style="dashDot">
        <color indexed="64"/>
      </top>
      <bottom style="dashDot">
        <color indexed="64"/>
      </bottom>
      <diagonal/>
    </border>
    <border>
      <left style="dotted">
        <color indexed="64"/>
      </left>
      <right style="double">
        <color indexed="64"/>
      </right>
      <top style="thin">
        <color indexed="64"/>
      </top>
      <bottom style="thin">
        <color indexed="64"/>
      </bottom>
      <diagonal/>
    </border>
    <border>
      <left/>
      <right style="dashDot">
        <color indexed="64"/>
      </right>
      <top/>
      <bottom style="dashDot">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ashDot">
        <color indexed="64"/>
      </top>
      <bottom style="mediumDashDot">
        <color indexed="64"/>
      </bottom>
      <diagonal/>
    </border>
    <border>
      <left/>
      <right/>
      <top/>
      <bottom style="dashDot">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medium">
        <color indexed="64"/>
      </bottom>
      <diagonal/>
    </border>
    <border>
      <left/>
      <right style="dotted">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bottom style="thin">
        <color indexed="59"/>
      </bottom>
      <diagonal/>
    </border>
    <border>
      <left/>
      <right style="dotted">
        <color indexed="64"/>
      </right>
      <top/>
      <bottom style="thin">
        <color indexed="64"/>
      </bottom>
      <diagonal/>
    </border>
    <border>
      <left style="double">
        <color indexed="64"/>
      </left>
      <right style="double">
        <color indexed="64"/>
      </right>
      <top/>
      <bottom style="double">
        <color indexed="64"/>
      </bottom>
      <diagonal/>
    </border>
    <border>
      <left style="thin">
        <color indexed="64"/>
      </left>
      <right style="thin">
        <color indexed="64"/>
      </right>
      <top style="thin">
        <color indexed="59"/>
      </top>
      <bottom style="thin">
        <color indexed="59"/>
      </bottom>
      <diagonal/>
    </border>
    <border>
      <left/>
      <right style="dotted">
        <color indexed="64"/>
      </right>
      <top style="thin">
        <color indexed="64"/>
      </top>
      <bottom style="thin">
        <color indexed="64"/>
      </bottom>
      <diagonal/>
    </border>
    <border>
      <left style="thin">
        <color indexed="64"/>
      </left>
      <right style="thin">
        <color indexed="64"/>
      </right>
      <top style="thin">
        <color indexed="59"/>
      </top>
      <bottom/>
      <diagonal/>
    </border>
    <border>
      <left/>
      <right style="dashDot">
        <color indexed="64"/>
      </right>
      <top style="dashDot">
        <color indexed="64"/>
      </top>
      <bottom/>
      <diagonal/>
    </border>
    <border>
      <left style="dotted">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double">
        <color indexed="64"/>
      </right>
      <top style="thin">
        <color indexed="64"/>
      </top>
      <bottom style="medium">
        <color indexed="64"/>
      </bottom>
      <diagonal/>
    </border>
    <border>
      <left style="dashDotDot">
        <color indexed="64"/>
      </left>
      <right/>
      <top/>
      <bottom style="medium">
        <color indexed="64"/>
      </bottom>
      <diagonal/>
    </border>
    <border>
      <left style="double">
        <color indexed="64"/>
      </left>
      <right style="double">
        <color indexed="64"/>
      </right>
      <top style="medium">
        <color indexed="64"/>
      </top>
      <bottom/>
      <diagonal/>
    </border>
    <border>
      <left/>
      <right style="dashDot">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dashDot">
        <color indexed="64"/>
      </top>
      <bottom style="thin">
        <color indexed="64"/>
      </bottom>
      <diagonal/>
    </border>
    <border>
      <left style="dashed">
        <color indexed="64"/>
      </left>
      <right style="thin">
        <color indexed="64"/>
      </right>
      <top style="medium">
        <color indexed="64"/>
      </top>
      <bottom style="medium">
        <color indexed="64"/>
      </bottom>
      <diagonal/>
    </border>
    <border>
      <left style="thin">
        <color indexed="64"/>
      </left>
      <right style="thin">
        <color indexed="64"/>
      </right>
      <top style="mediumDashDot">
        <color indexed="64"/>
      </top>
      <bottom/>
      <diagonal/>
    </border>
    <border>
      <left style="thin">
        <color indexed="64"/>
      </left>
      <right style="thin">
        <color indexed="64"/>
      </right>
      <top style="mediumDashDot">
        <color indexed="64"/>
      </top>
      <bottom style="dashDot">
        <color indexed="64"/>
      </bottom>
      <diagonal/>
    </border>
    <border>
      <left style="dotted">
        <color indexed="64"/>
      </left>
      <right style="double">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ashDot">
        <color indexed="64"/>
      </top>
      <bottom/>
      <diagonal/>
    </border>
    <border>
      <left style="dotted">
        <color indexed="64"/>
      </left>
      <right style="double">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dashDot">
        <color indexed="64"/>
      </top>
      <bottom/>
      <diagonal/>
    </border>
    <border>
      <left style="thin">
        <color indexed="64"/>
      </left>
      <right style="dashDot">
        <color indexed="64"/>
      </right>
      <top/>
      <bottom style="medium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style="medium">
        <color indexed="64"/>
      </top>
      <bottom/>
      <diagonal/>
    </border>
    <border>
      <left/>
      <right style="medium">
        <color rgb="FFC00000"/>
      </right>
      <top style="medium">
        <color indexed="64"/>
      </top>
      <bottom/>
      <diagonal/>
    </border>
    <border>
      <left style="medium">
        <color rgb="FFC00000"/>
      </left>
      <right style="medium">
        <color rgb="FFC00000"/>
      </right>
      <top style="medium">
        <color rgb="FFC00000"/>
      </top>
      <bottom/>
      <diagonal/>
    </border>
    <border>
      <left style="medium">
        <color rgb="FFC00000"/>
      </left>
      <right style="medium">
        <color rgb="FF0070C0"/>
      </right>
      <top style="medium">
        <color rgb="FF0070C0"/>
      </top>
      <bottom/>
      <diagonal/>
    </border>
    <border>
      <left style="thin">
        <color theme="1"/>
      </left>
      <right/>
      <top/>
      <bottom style="medium">
        <color indexed="64"/>
      </bottom>
      <diagonal/>
    </border>
    <border>
      <left style="medium">
        <color indexed="64"/>
      </left>
      <right style="medium">
        <color rgb="FFC00000"/>
      </right>
      <top style="medium">
        <color indexed="64"/>
      </top>
      <bottom style="medium">
        <color indexed="64"/>
      </bottom>
      <diagonal/>
    </border>
    <border>
      <left style="medium">
        <color rgb="FFC00000"/>
      </left>
      <right style="medium">
        <color rgb="FFC00000"/>
      </right>
      <top/>
      <bottom style="medium">
        <color rgb="FFC00000"/>
      </bottom>
      <diagonal/>
    </border>
    <border>
      <left style="medium">
        <color rgb="FFC00000"/>
      </left>
      <right style="medium">
        <color rgb="FF0070C0"/>
      </right>
      <top/>
      <bottom style="medium">
        <color rgb="FF0070C0"/>
      </bottom>
      <diagonal/>
    </border>
    <border>
      <left style="thin">
        <color theme="1"/>
      </left>
      <right/>
      <top/>
      <bottom/>
      <diagonal/>
    </border>
    <border>
      <left/>
      <right style="thin">
        <color theme="1"/>
      </right>
      <top/>
      <bottom/>
      <diagonal/>
    </border>
    <border>
      <left style="thin">
        <color indexed="64"/>
      </left>
      <right style="medium">
        <color rgb="FFC00000"/>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
      <left/>
      <right style="medium">
        <color rgb="FF0070C0"/>
      </right>
      <top style="medium">
        <color rgb="FF0070C0"/>
      </top>
      <bottom style="thin">
        <color indexed="64"/>
      </bottom>
      <diagonal/>
    </border>
    <border>
      <left/>
      <right style="medium">
        <color rgb="FF0070C0"/>
      </right>
      <top style="thin">
        <color indexed="64"/>
      </top>
      <bottom style="thin">
        <color indexed="64"/>
      </bottom>
      <diagonal/>
    </border>
    <border>
      <left style="thin">
        <color indexed="64"/>
      </left>
      <right style="medium">
        <color rgb="FFC00000"/>
      </right>
      <top style="thin">
        <color indexed="64"/>
      </top>
      <bottom/>
      <diagonal/>
    </border>
    <border>
      <left/>
      <right style="medium">
        <color rgb="FF0070C0"/>
      </right>
      <top style="thin">
        <color indexed="64"/>
      </top>
      <bottom style="medium">
        <color rgb="FF0070C0"/>
      </bottom>
      <diagonal/>
    </border>
    <border>
      <left/>
      <right style="thin">
        <color theme="1"/>
      </right>
      <top style="thin">
        <color indexed="64"/>
      </top>
      <bottom style="medium">
        <color rgb="FF0070C0"/>
      </bottom>
      <diagonal/>
    </border>
    <border>
      <left style="thin">
        <color indexed="64"/>
      </left>
      <right style="thin">
        <color indexed="64"/>
      </right>
      <top style="thin">
        <color indexed="64"/>
      </top>
      <bottom style="medium">
        <color rgb="FFC00000"/>
      </bottom>
      <diagonal/>
    </border>
    <border>
      <left style="thin">
        <color indexed="64"/>
      </left>
      <right style="thin">
        <color theme="1"/>
      </right>
      <top style="thin">
        <color indexed="64"/>
      </top>
      <bottom style="medium">
        <color rgb="FF0070C0"/>
      </bottom>
      <diagonal/>
    </border>
    <border>
      <left style="thin">
        <color rgb="FFC00000"/>
      </left>
      <right/>
      <top/>
      <bottom/>
      <diagonal/>
    </border>
    <border>
      <left/>
      <right/>
      <top style="thick">
        <color indexed="64"/>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s>
  <cellStyleXfs count="4">
    <xf numFmtId="0" fontId="0" fillId="0" borderId="0">
      <alignment vertical="center"/>
    </xf>
    <xf numFmtId="0" fontId="48" fillId="0" borderId="0" applyNumberFormat="0" applyFill="0" applyBorder="0" applyAlignment="0" applyProtection="0">
      <alignment vertical="center"/>
    </xf>
    <xf numFmtId="0" fontId="46" fillId="0" borderId="0"/>
    <xf numFmtId="0" fontId="39" fillId="0" borderId="0">
      <alignment vertical="center"/>
    </xf>
  </cellStyleXfs>
  <cellXfs count="771">
    <xf numFmtId="0" fontId="0" fillId="0" borderId="0" xfId="0">
      <alignment vertical="center"/>
    </xf>
    <xf numFmtId="0" fontId="5" fillId="0" borderId="1" xfId="0" applyNumberFormat="1" applyFont="1" applyFill="1" applyBorder="1" applyAlignment="1"/>
    <xf numFmtId="0" fontId="0" fillId="0" borderId="0" xfId="0" applyNumberFormat="1" applyFont="1" applyFill="1" applyBorder="1" applyAlignment="1">
      <alignment wrapText="1"/>
    </xf>
    <xf numFmtId="0" fontId="9" fillId="4" borderId="2" xfId="0" applyNumberFormat="1" applyFont="1" applyFill="1" applyBorder="1" applyAlignment="1">
      <alignment vertical="center" wrapText="1"/>
    </xf>
    <xf numFmtId="0" fontId="5" fillId="0" borderId="0" xfId="0" applyNumberFormat="1" applyFont="1" applyFill="1" applyBorder="1" applyAlignment="1"/>
    <xf numFmtId="0" fontId="0" fillId="0" borderId="0" xfId="0" applyBorder="1">
      <alignment vertical="center"/>
    </xf>
    <xf numFmtId="0" fontId="5" fillId="5" borderId="3" xfId="0" applyNumberFormat="1" applyFont="1" applyFill="1" applyBorder="1" applyAlignment="1">
      <alignment horizontal="left" vertical="center" wrapText="1"/>
    </xf>
    <xf numFmtId="0" fontId="5" fillId="5" borderId="3" xfId="0" applyNumberFormat="1" applyFont="1" applyFill="1" applyBorder="1" applyAlignment="1">
      <alignment vertical="center" wrapText="1"/>
    </xf>
    <xf numFmtId="0" fontId="13" fillId="0" borderId="1" xfId="0" applyNumberFormat="1" applyFont="1" applyFill="1" applyBorder="1" applyAlignment="1">
      <alignment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7" fillId="0" borderId="3" xfId="0" applyNumberFormat="1" applyFont="1" applyFill="1" applyBorder="1" applyAlignment="1">
      <alignment vertical="center" wrapText="1"/>
    </xf>
    <xf numFmtId="0" fontId="9" fillId="0" borderId="3" xfId="0" applyNumberFormat="1" applyFont="1" applyFill="1" applyBorder="1" applyAlignment="1">
      <alignment horizontal="center" vertical="center" wrapText="1"/>
    </xf>
    <xf numFmtId="0" fontId="13" fillId="0" borderId="4" xfId="0" applyNumberFormat="1" applyFont="1" applyFill="1" applyBorder="1" applyAlignment="1">
      <alignment wrapText="1"/>
    </xf>
    <xf numFmtId="0" fontId="7" fillId="0" borderId="4" xfId="0" applyNumberFormat="1" applyFont="1" applyFill="1" applyBorder="1" applyAlignment="1">
      <alignment horizontal="center" wrapText="1"/>
    </xf>
    <xf numFmtId="0" fontId="5" fillId="0" borderId="4" xfId="0" applyNumberFormat="1" applyFont="1" applyFill="1" applyBorder="1" applyAlignment="1">
      <alignment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5" fillId="0" borderId="3"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0" fontId="16" fillId="0" borderId="3" xfId="0" applyNumberFormat="1" applyFont="1" applyFill="1" applyBorder="1" applyAlignment="1">
      <alignment vertical="center" wrapText="1"/>
    </xf>
    <xf numFmtId="0" fontId="10" fillId="0" borderId="3" xfId="0" applyNumberFormat="1" applyFont="1" applyFill="1" applyBorder="1" applyAlignment="1">
      <alignment vertical="center"/>
    </xf>
    <xf numFmtId="0" fontId="0" fillId="0" borderId="4" xfId="0" applyNumberFormat="1" applyFont="1" applyFill="1" applyBorder="1" applyAlignment="1">
      <alignment wrapText="1"/>
    </xf>
    <xf numFmtId="0" fontId="10" fillId="3" borderId="3" xfId="0" applyNumberFormat="1" applyFont="1" applyFill="1" applyBorder="1" applyAlignment="1">
      <alignment horizontal="center" vertical="center" wrapText="1"/>
    </xf>
    <xf numFmtId="0" fontId="13" fillId="0" borderId="5" xfId="0" applyNumberFormat="1" applyFont="1" applyFill="1" applyBorder="1" applyAlignment="1">
      <alignment wrapText="1"/>
    </xf>
    <xf numFmtId="0" fontId="10" fillId="2" borderId="5" xfId="0" applyNumberFormat="1" applyFont="1" applyFill="1" applyBorder="1" applyAlignment="1">
      <alignment vertical="center"/>
    </xf>
    <xf numFmtId="0" fontId="5" fillId="2" borderId="3" xfId="0" applyNumberFormat="1" applyFont="1" applyFill="1" applyBorder="1" applyAlignment="1">
      <alignment horizontal="left" vertical="center" wrapText="1"/>
    </xf>
    <xf numFmtId="0" fontId="17" fillId="2" borderId="6" xfId="0" applyNumberFormat="1" applyFont="1" applyFill="1" applyBorder="1" applyAlignment="1">
      <alignment vertical="center" wrapText="1"/>
    </xf>
    <xf numFmtId="0" fontId="17" fillId="2" borderId="7" xfId="0" applyNumberFormat="1" applyFont="1" applyFill="1" applyBorder="1" applyAlignment="1">
      <alignment vertical="center" wrapText="1"/>
    </xf>
    <xf numFmtId="0" fontId="9" fillId="0" borderId="3" xfId="0" applyNumberFormat="1" applyFont="1" applyFill="1" applyBorder="1" applyAlignment="1">
      <alignment horizontal="center" vertical="center"/>
    </xf>
    <xf numFmtId="0" fontId="13" fillId="0" borderId="8" xfId="0" applyNumberFormat="1" applyFont="1" applyFill="1" applyBorder="1" applyAlignment="1">
      <alignment wrapText="1"/>
    </xf>
    <xf numFmtId="0" fontId="7" fillId="0" borderId="3" xfId="0" applyNumberFormat="1" applyFont="1" applyFill="1" applyBorder="1" applyAlignment="1">
      <alignment horizontal="center" vertical="center"/>
    </xf>
    <xf numFmtId="0" fontId="5" fillId="0" borderId="2" xfId="0" applyNumberFormat="1" applyFont="1" applyFill="1" applyBorder="1" applyAlignment="1"/>
    <xf numFmtId="0" fontId="5" fillId="0" borderId="3" xfId="0" applyNumberFormat="1" applyFont="1" applyFill="1" applyBorder="1" applyAlignment="1">
      <alignment horizontal="left"/>
    </xf>
    <xf numFmtId="0" fontId="5" fillId="0" borderId="1" xfId="0" applyNumberFormat="1" applyFont="1" applyFill="1" applyBorder="1" applyAlignment="1">
      <alignment wrapText="1"/>
    </xf>
    <xf numFmtId="0" fontId="0" fillId="4" borderId="3" xfId="0" applyFill="1" applyBorder="1" applyAlignment="1">
      <alignment horizontal="left" vertical="center" wrapText="1"/>
    </xf>
    <xf numFmtId="0" fontId="0" fillId="4" borderId="3" xfId="0" applyNumberFormat="1" applyFont="1" applyFill="1" applyBorder="1" applyAlignment="1">
      <alignment horizontal="left" vertical="center" wrapText="1"/>
    </xf>
    <xf numFmtId="0" fontId="8" fillId="6" borderId="3" xfId="0" applyNumberFormat="1" applyFont="1" applyFill="1" applyBorder="1" applyAlignment="1">
      <alignment horizontal="center" vertical="center" wrapText="1"/>
    </xf>
    <xf numFmtId="0" fontId="9" fillId="6" borderId="3" xfId="0" applyNumberFormat="1" applyFont="1" applyFill="1" applyBorder="1" applyAlignment="1">
      <alignment horizontal="left" vertical="center"/>
    </xf>
    <xf numFmtId="0" fontId="7" fillId="6" borderId="3" xfId="0" applyNumberFormat="1" applyFont="1" applyFill="1" applyBorder="1" applyAlignment="1">
      <alignment horizontal="left" vertical="center" wrapText="1"/>
    </xf>
    <xf numFmtId="0" fontId="5" fillId="6" borderId="3" xfId="0" applyNumberFormat="1" applyFont="1" applyFill="1" applyBorder="1" applyAlignment="1">
      <alignment horizontal="left" vertical="center" wrapText="1"/>
    </xf>
    <xf numFmtId="0" fontId="5" fillId="6" borderId="1" xfId="0" applyNumberFormat="1" applyFont="1" applyFill="1" applyBorder="1" applyAlignment="1">
      <alignment wrapText="1"/>
    </xf>
    <xf numFmtId="0" fontId="0" fillId="6" borderId="0" xfId="0" applyFill="1">
      <alignment vertical="center"/>
    </xf>
    <xf numFmtId="0" fontId="9" fillId="6"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18" fillId="0" borderId="4" xfId="0" applyNumberFormat="1" applyFont="1" applyFill="1" applyBorder="1" applyAlignment="1">
      <alignment wrapText="1"/>
    </xf>
    <xf numFmtId="0" fontId="7" fillId="0" borderId="4" xfId="0" applyNumberFormat="1" applyFont="1" applyFill="1" applyBorder="1" applyAlignment="1">
      <alignment wrapText="1"/>
    </xf>
    <xf numFmtId="0" fontId="13" fillId="0" borderId="1" xfId="0" applyNumberFormat="1" applyFont="1" applyFill="1" applyBorder="1" applyAlignment="1">
      <alignment horizontal="left" vertical="center" wrapText="1"/>
    </xf>
    <xf numFmtId="0" fontId="7" fillId="6" borderId="3" xfId="0" applyNumberFormat="1" applyFont="1" applyFill="1" applyBorder="1" applyAlignment="1">
      <alignment horizontal="center" vertical="center"/>
    </xf>
    <xf numFmtId="0" fontId="6" fillId="6" borderId="3" xfId="0" applyNumberFormat="1" applyFont="1" applyFill="1" applyBorder="1" applyAlignment="1">
      <alignment horizontal="center" vertical="center"/>
    </xf>
    <xf numFmtId="0" fontId="6" fillId="6" borderId="3" xfId="0" applyNumberFormat="1" applyFont="1" applyFill="1" applyBorder="1" applyAlignment="1">
      <alignment horizontal="left" vertical="center"/>
    </xf>
    <xf numFmtId="0" fontId="6" fillId="6" borderId="3" xfId="0" applyNumberFormat="1" applyFont="1" applyFill="1" applyBorder="1" applyAlignment="1">
      <alignment horizontal="left" vertical="center" wrapText="1"/>
    </xf>
    <xf numFmtId="0" fontId="13" fillId="6" borderId="3" xfId="0" applyNumberFormat="1" applyFont="1" applyFill="1" applyBorder="1" applyAlignment="1">
      <alignment horizontal="left" vertical="center"/>
    </xf>
    <xf numFmtId="0" fontId="13" fillId="6" borderId="1" xfId="0" applyNumberFormat="1" applyFont="1" applyFill="1" applyBorder="1" applyAlignment="1">
      <alignment horizontal="left" vertical="center" wrapText="1"/>
    </xf>
    <xf numFmtId="0" fontId="13" fillId="0" borderId="3" xfId="0" applyNumberFormat="1" applyFont="1" applyFill="1" applyBorder="1" applyAlignment="1">
      <alignment horizontal="center" vertical="center" wrapText="1"/>
    </xf>
    <xf numFmtId="0" fontId="9" fillId="6" borderId="3" xfId="0" applyNumberFormat="1" applyFont="1" applyFill="1" applyBorder="1" applyAlignment="1">
      <alignment horizontal="left" vertical="center" wrapText="1"/>
    </xf>
    <xf numFmtId="0" fontId="13" fillId="7" borderId="1" xfId="0" applyNumberFormat="1" applyFont="1" applyFill="1" applyBorder="1" applyAlignment="1">
      <alignment horizontal="left" vertical="center" wrapText="1"/>
    </xf>
    <xf numFmtId="0" fontId="9" fillId="8" borderId="3" xfId="0" applyNumberFormat="1" applyFont="1" applyFill="1" applyBorder="1" applyAlignment="1">
      <alignment horizontal="center" vertical="center" wrapText="1"/>
    </xf>
    <xf numFmtId="0" fontId="9" fillId="8" borderId="3" xfId="0" applyNumberFormat="1" applyFont="1" applyFill="1" applyBorder="1" applyAlignment="1">
      <alignment vertical="center" wrapText="1"/>
    </xf>
    <xf numFmtId="0" fontId="10" fillId="8" borderId="3" xfId="0" applyNumberFormat="1" applyFont="1" applyFill="1" applyBorder="1" applyAlignment="1">
      <alignment horizontal="left" vertical="center" wrapText="1"/>
    </xf>
    <xf numFmtId="0" fontId="9" fillId="8" borderId="3" xfId="0" applyNumberFormat="1" applyFont="1" applyFill="1" applyBorder="1" applyAlignment="1">
      <alignment horizontal="left" vertical="center" wrapText="1"/>
    </xf>
    <xf numFmtId="0" fontId="7" fillId="8" borderId="3" xfId="0" applyNumberFormat="1" applyFont="1" applyFill="1" applyBorder="1" applyAlignment="1">
      <alignment horizontal="center" vertical="center" wrapText="1"/>
    </xf>
    <xf numFmtId="0" fontId="10" fillId="8" borderId="3" xfId="0" applyNumberFormat="1" applyFont="1" applyFill="1" applyBorder="1" applyAlignment="1">
      <alignment vertical="center" wrapText="1"/>
    </xf>
    <xf numFmtId="0" fontId="5" fillId="8" borderId="3" xfId="0" applyNumberFormat="1" applyFont="1" applyFill="1" applyBorder="1" applyAlignment="1">
      <alignment vertical="center" wrapText="1"/>
    </xf>
    <xf numFmtId="0" fontId="9" fillId="8" borderId="3" xfId="0" applyNumberFormat="1" applyFont="1" applyFill="1" applyBorder="1" applyAlignment="1">
      <alignment horizontal="center" vertical="center"/>
    </xf>
    <xf numFmtId="0" fontId="10" fillId="9" borderId="3" xfId="0" applyNumberFormat="1" applyFont="1" applyFill="1" applyBorder="1" applyAlignment="1">
      <alignment horizontal="center" vertical="center" wrapText="1"/>
    </xf>
    <xf numFmtId="165" fontId="10" fillId="9" borderId="3" xfId="0" applyNumberFormat="1" applyFont="1" applyFill="1" applyBorder="1" applyAlignment="1">
      <alignment horizontal="center" vertical="center" wrapText="1"/>
    </xf>
    <xf numFmtId="0" fontId="10" fillId="9" borderId="3" xfId="0" applyNumberFormat="1" applyFont="1" applyFill="1" applyBorder="1" applyAlignment="1">
      <alignment horizontal="center" vertical="center"/>
    </xf>
    <xf numFmtId="0" fontId="10" fillId="9" borderId="2" xfId="0" applyNumberFormat="1" applyFont="1" applyFill="1" applyBorder="1" applyAlignment="1">
      <alignment horizontal="center" vertical="center" wrapText="1"/>
    </xf>
    <xf numFmtId="0" fontId="6" fillId="5" borderId="3" xfId="0" applyNumberFormat="1" applyFont="1" applyFill="1" applyBorder="1" applyAlignment="1">
      <alignment vertical="center" textRotation="90" wrapText="1"/>
    </xf>
    <xf numFmtId="0" fontId="6" fillId="5" borderId="3" xfId="0" applyNumberFormat="1" applyFont="1" applyFill="1" applyBorder="1" applyAlignment="1">
      <alignment horizontal="left" vertical="center" wrapText="1"/>
    </xf>
    <xf numFmtId="0" fontId="13" fillId="5" borderId="3" xfId="0" applyNumberFormat="1" applyFont="1" applyFill="1" applyBorder="1" applyAlignment="1">
      <alignment horizontal="left" vertical="center"/>
    </xf>
    <xf numFmtId="0" fontId="13" fillId="5" borderId="3" xfId="0" applyNumberFormat="1" applyFont="1" applyFill="1" applyBorder="1" applyAlignment="1">
      <alignment horizontal="left" vertical="center" wrapText="1"/>
    </xf>
    <xf numFmtId="0" fontId="6" fillId="5" borderId="9" xfId="0" applyNumberFormat="1" applyFont="1" applyFill="1" applyBorder="1" applyAlignment="1">
      <alignment horizontal="left" vertical="center" wrapText="1"/>
    </xf>
    <xf numFmtId="0" fontId="13" fillId="5" borderId="9" xfId="0" applyNumberFormat="1" applyFont="1" applyFill="1" applyBorder="1" applyAlignment="1">
      <alignment horizontal="left" vertical="center"/>
    </xf>
    <xf numFmtId="0" fontId="6" fillId="5" borderId="5" xfId="0" applyNumberFormat="1" applyFont="1" applyFill="1" applyBorder="1" applyAlignment="1">
      <alignment horizontal="left" vertical="center" wrapText="1"/>
    </xf>
    <xf numFmtId="0" fontId="13" fillId="5" borderId="5" xfId="0" applyNumberFormat="1" applyFont="1" applyFill="1" applyBorder="1" applyAlignment="1">
      <alignment horizontal="left" vertical="center"/>
    </xf>
    <xf numFmtId="0" fontId="5" fillId="5" borderId="3" xfId="0" applyNumberFormat="1" applyFont="1" applyFill="1" applyBorder="1" applyAlignment="1">
      <alignment wrapText="1"/>
    </xf>
    <xf numFmtId="0" fontId="5" fillId="5" borderId="3" xfId="0" applyNumberFormat="1" applyFont="1" applyFill="1" applyBorder="1" applyAlignment="1">
      <alignment vertical="center"/>
    </xf>
    <xf numFmtId="0" fontId="5" fillId="5" borderId="3" xfId="0" applyNumberFormat="1" applyFont="1" applyFill="1" applyBorder="1" applyAlignment="1">
      <alignment horizontal="center" vertical="center" wrapText="1"/>
    </xf>
    <xf numFmtId="0" fontId="10" fillId="5" borderId="3" xfId="0" applyNumberFormat="1" applyFont="1" applyFill="1" applyBorder="1" applyAlignment="1">
      <alignment horizontal="center" vertical="center" wrapText="1"/>
    </xf>
    <xf numFmtId="0" fontId="5" fillId="5" borderId="4" xfId="0" applyNumberFormat="1" applyFont="1" applyFill="1" applyBorder="1" applyAlignment="1">
      <alignment wrapText="1"/>
    </xf>
    <xf numFmtId="0" fontId="10" fillId="5" borderId="3" xfId="0" applyNumberFormat="1" applyFont="1" applyFill="1" applyBorder="1" applyAlignment="1">
      <alignment horizontal="center" vertical="center"/>
    </xf>
    <xf numFmtId="0" fontId="5" fillId="5" borderId="3" xfId="0" applyNumberFormat="1" applyFont="1" applyFill="1" applyBorder="1" applyAlignment="1">
      <alignment horizontal="left" vertical="center"/>
    </xf>
    <xf numFmtId="0" fontId="5" fillId="5" borderId="3" xfId="0" applyNumberFormat="1" applyFont="1" applyFill="1" applyBorder="1" applyAlignment="1"/>
    <xf numFmtId="0" fontId="16" fillId="5" borderId="3" xfId="0" applyNumberFormat="1" applyFont="1" applyFill="1" applyBorder="1" applyAlignment="1">
      <alignment horizontal="left" vertical="center" wrapText="1"/>
    </xf>
    <xf numFmtId="0" fontId="0" fillId="7" borderId="0" xfId="0" applyFill="1">
      <alignment vertical="center"/>
    </xf>
    <xf numFmtId="0" fontId="20" fillId="7" borderId="0" xfId="0" applyNumberFormat="1" applyFont="1" applyFill="1" applyAlignment="1">
      <alignment horizontal="center" vertical="center" wrapText="1"/>
    </xf>
    <xf numFmtId="0" fontId="13" fillId="7" borderId="0" xfId="0" applyNumberFormat="1" applyFont="1" applyFill="1" applyAlignment="1">
      <alignment vertical="center"/>
    </xf>
    <xf numFmtId="0" fontId="13" fillId="7" borderId="8" xfId="0" applyNumberFormat="1" applyFont="1" applyFill="1" applyBorder="1" applyAlignment="1">
      <alignment wrapText="1"/>
    </xf>
    <xf numFmtId="0" fontId="8" fillId="7" borderId="3" xfId="0" applyNumberFormat="1" applyFont="1" applyFill="1" applyBorder="1" applyAlignment="1">
      <alignment horizontal="center" vertical="center" wrapText="1"/>
    </xf>
    <xf numFmtId="0" fontId="8" fillId="7" borderId="3" xfId="0" applyNumberFormat="1" applyFont="1" applyFill="1" applyBorder="1" applyAlignment="1">
      <alignment horizontal="center" vertical="center"/>
    </xf>
    <xf numFmtId="0" fontId="13" fillId="7" borderId="1" xfId="0" applyNumberFormat="1" applyFont="1" applyFill="1" applyBorder="1" applyAlignment="1">
      <alignment wrapText="1"/>
    </xf>
    <xf numFmtId="0" fontId="0" fillId="7" borderId="10" xfId="0" applyNumberFormat="1" applyFont="1" applyFill="1" applyBorder="1" applyAlignment="1">
      <alignment wrapText="1"/>
    </xf>
    <xf numFmtId="0" fontId="5" fillId="7" borderId="3" xfId="0" applyNumberFormat="1" applyFont="1" applyFill="1" applyBorder="1" applyAlignment="1">
      <alignment vertical="center" wrapText="1"/>
    </xf>
    <xf numFmtId="0" fontId="21" fillId="7" borderId="3" xfId="0" applyNumberFormat="1" applyFont="1" applyFill="1" applyBorder="1" applyAlignment="1">
      <alignment vertical="center" wrapText="1"/>
    </xf>
    <xf numFmtId="0" fontId="5" fillId="7" borderId="3" xfId="0" applyNumberFormat="1" applyFont="1" applyFill="1" applyBorder="1" applyAlignment="1">
      <alignment vertical="center"/>
    </xf>
    <xf numFmtId="0" fontId="48" fillId="7" borderId="3" xfId="1" applyNumberFormat="1" applyFill="1" applyBorder="1" applyAlignment="1">
      <alignment vertical="center" wrapText="1"/>
    </xf>
    <xf numFmtId="0" fontId="5" fillId="7" borderId="0" xfId="0" applyNumberFormat="1" applyFont="1" applyFill="1" applyBorder="1" applyAlignment="1">
      <alignment vertical="center" wrapText="1"/>
    </xf>
    <xf numFmtId="0" fontId="13" fillId="7" borderId="0" xfId="0" applyNumberFormat="1" applyFont="1" applyFill="1" applyBorder="1" applyAlignment="1">
      <alignment wrapText="1"/>
    </xf>
    <xf numFmtId="0" fontId="0" fillId="7" borderId="0" xfId="0" applyFill="1" applyBorder="1">
      <alignment vertical="center"/>
    </xf>
    <xf numFmtId="0" fontId="10" fillId="7" borderId="0" xfId="0" applyNumberFormat="1" applyFont="1" applyFill="1" applyBorder="1" applyAlignment="1">
      <alignment wrapText="1"/>
    </xf>
    <xf numFmtId="0" fontId="10" fillId="7" borderId="3" xfId="0" applyNumberFormat="1" applyFont="1" applyFill="1" applyBorder="1" applyAlignment="1">
      <alignment horizontal="left" vertical="center" wrapText="1"/>
    </xf>
    <xf numFmtId="0" fontId="5" fillId="7" borderId="0" xfId="0" applyNumberFormat="1" applyFont="1" applyFill="1" applyBorder="1" applyAlignment="1">
      <alignment horizontal="left" vertical="center" wrapText="1"/>
    </xf>
    <xf numFmtId="0" fontId="25" fillId="7" borderId="0" xfId="0" applyNumberFormat="1" applyFont="1" applyFill="1" applyBorder="1" applyAlignment="1">
      <alignment vertical="center" wrapText="1"/>
    </xf>
    <xf numFmtId="0" fontId="0" fillId="7" borderId="2" xfId="0" applyNumberFormat="1" applyFont="1" applyFill="1" applyBorder="1" applyAlignment="1">
      <alignment wrapText="1"/>
    </xf>
    <xf numFmtId="0" fontId="29" fillId="0" borderId="11" xfId="0" applyFont="1" applyBorder="1" applyAlignment="1">
      <alignment horizontal="center" vertical="center" textRotation="90" wrapText="1"/>
    </xf>
    <xf numFmtId="0" fontId="13" fillId="0" borderId="0" xfId="0" applyFont="1" applyAlignment="1">
      <alignment wrapText="1"/>
    </xf>
    <xf numFmtId="0" fontId="50" fillId="0" borderId="0" xfId="0" applyFont="1" applyAlignment="1"/>
    <xf numFmtId="0" fontId="9" fillId="0" borderId="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50" fillId="0" borderId="0" xfId="0" applyFont="1" applyAlignment="1">
      <alignment vertical="center" wrapText="1"/>
    </xf>
    <xf numFmtId="0" fontId="9"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50" fillId="0" borderId="6" xfId="0" applyFont="1" applyBorder="1" applyAlignment="1"/>
    <xf numFmtId="0" fontId="23"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33" fillId="10" borderId="13" xfId="0" applyFont="1" applyFill="1" applyBorder="1" applyAlignment="1">
      <alignment horizontal="center" vertical="center" wrapText="1"/>
    </xf>
    <xf numFmtId="0" fontId="24" fillId="9" borderId="9" xfId="0" applyFont="1" applyFill="1" applyBorder="1" applyAlignment="1">
      <alignment vertical="center" wrapText="1"/>
    </xf>
    <xf numFmtId="0" fontId="33" fillId="11" borderId="13" xfId="0" applyFont="1" applyFill="1" applyBorder="1" applyAlignment="1">
      <alignment vertical="center" wrapText="1"/>
    </xf>
    <xf numFmtId="0" fontId="9" fillId="11" borderId="14" xfId="0" applyFont="1" applyFill="1" applyBorder="1" applyAlignment="1">
      <alignment horizontal="center" vertical="center" wrapText="1"/>
    </xf>
    <xf numFmtId="0" fontId="13" fillId="12" borderId="0" xfId="0" applyFont="1" applyFill="1" applyAlignment="1">
      <alignment wrapText="1"/>
    </xf>
    <xf numFmtId="0" fontId="32" fillId="0" borderId="15" xfId="0" applyFont="1" applyBorder="1" applyAlignment="1">
      <alignment horizontal="center" vertical="center" wrapText="1"/>
    </xf>
    <xf numFmtId="0" fontId="24" fillId="11" borderId="1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29" fillId="13" borderId="18" xfId="0" applyFont="1" applyFill="1" applyBorder="1" applyAlignment="1">
      <alignment horizontal="center" vertical="center" wrapText="1"/>
    </xf>
    <xf numFmtId="0" fontId="51" fillId="13" borderId="19" xfId="0" applyFont="1" applyFill="1" applyBorder="1" applyAlignment="1">
      <alignment horizontal="center" vertical="center" wrapText="1"/>
    </xf>
    <xf numFmtId="0" fontId="51" fillId="14" borderId="20"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4" borderId="22" xfId="0" applyFont="1" applyFill="1" applyBorder="1" applyAlignment="1">
      <alignment horizontal="center" vertical="center" wrapText="1"/>
    </xf>
    <xf numFmtId="0" fontId="6" fillId="14" borderId="23" xfId="0" applyFont="1" applyFill="1" applyBorder="1" applyAlignment="1">
      <alignment horizontal="center" vertical="center" wrapText="1"/>
    </xf>
    <xf numFmtId="0" fontId="6" fillId="14" borderId="19" xfId="0" applyFont="1" applyFill="1" applyBorder="1" applyAlignment="1">
      <alignment horizontal="center" vertical="center" wrapText="1"/>
    </xf>
    <xf numFmtId="0" fontId="37" fillId="14" borderId="19"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24" fillId="14" borderId="20" xfId="0" applyFont="1" applyFill="1" applyBorder="1" applyAlignment="1">
      <alignment horizontal="center" vertical="center" wrapText="1"/>
    </xf>
    <xf numFmtId="0" fontId="24" fillId="14" borderId="25" xfId="0" applyFont="1" applyFill="1" applyBorder="1" applyAlignment="1">
      <alignment horizontal="center" vertical="center" wrapText="1"/>
    </xf>
    <xf numFmtId="0" fontId="6" fillId="13" borderId="19" xfId="0" applyFont="1" applyFill="1" applyBorder="1" applyAlignment="1">
      <alignment vertical="center" wrapText="1"/>
    </xf>
    <xf numFmtId="0" fontId="6" fillId="13" borderId="26" xfId="0" applyFont="1" applyFill="1" applyBorder="1" applyAlignment="1">
      <alignment vertical="center" wrapText="1"/>
    </xf>
    <xf numFmtId="0" fontId="6" fillId="13" borderId="21" xfId="0" applyFont="1" applyFill="1" applyBorder="1" applyAlignment="1">
      <alignment vertical="center" wrapText="1"/>
    </xf>
    <xf numFmtId="0" fontId="13" fillId="13" borderId="27" xfId="0" applyFont="1" applyFill="1" applyBorder="1" applyAlignment="1">
      <alignment wrapText="1"/>
    </xf>
    <xf numFmtId="0" fontId="33" fillId="15" borderId="28" xfId="0" applyFont="1" applyFill="1" applyBorder="1" applyAlignment="1">
      <alignment horizontal="center" vertical="center" wrapText="1"/>
    </xf>
    <xf numFmtId="0" fontId="33" fillId="15" borderId="7" xfId="0" applyFont="1" applyFill="1" applyBorder="1" applyAlignment="1">
      <alignment horizontal="center" vertical="center" wrapText="1"/>
    </xf>
    <xf numFmtId="0" fontId="33" fillId="15" borderId="7" xfId="0" applyFont="1" applyFill="1" applyBorder="1" applyAlignment="1">
      <alignment vertical="center" wrapText="1"/>
    </xf>
    <xf numFmtId="0" fontId="38" fillId="10" borderId="8"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12" borderId="29" xfId="0" applyFont="1" applyFill="1" applyBorder="1" applyAlignment="1">
      <alignment horizontal="center" vertical="center" wrapText="1"/>
    </xf>
    <xf numFmtId="0" fontId="24" fillId="16" borderId="30"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32" xfId="0" applyFont="1" applyFill="1" applyBorder="1" applyAlignment="1">
      <alignment horizontal="center" vertical="center" wrapText="1"/>
    </xf>
    <xf numFmtId="0" fontId="24" fillId="16" borderId="8" xfId="0" applyFont="1" applyFill="1" applyBorder="1" applyAlignment="1">
      <alignment horizontal="center" vertical="center" wrapText="1"/>
    </xf>
    <xf numFmtId="0" fontId="52" fillId="15" borderId="33" xfId="2" applyFont="1" applyFill="1" applyBorder="1" applyAlignment="1">
      <alignment horizontal="left" vertical="center" wrapText="1"/>
    </xf>
    <xf numFmtId="0" fontId="13" fillId="15" borderId="5" xfId="0" applyFont="1" applyFill="1" applyBorder="1" applyAlignment="1">
      <alignment wrapText="1"/>
    </xf>
    <xf numFmtId="0" fontId="39" fillId="0" borderId="3"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2" xfId="0" applyFont="1" applyFill="1" applyBorder="1" applyAlignment="1">
      <alignment horizontal="left" vertical="center" wrapText="1" shrinkToFit="1"/>
    </xf>
    <xf numFmtId="0" fontId="39" fillId="0" borderId="10" xfId="0" applyFont="1" applyFill="1" applyBorder="1" applyAlignment="1">
      <alignment horizontal="center" vertical="center" wrapText="1" shrinkToFit="1"/>
    </xf>
    <xf numFmtId="0" fontId="6" fillId="0" borderId="34" xfId="0" applyFont="1" applyFill="1" applyBorder="1" applyAlignment="1">
      <alignment horizontal="center" vertical="center" wrapText="1"/>
    </xf>
    <xf numFmtId="0" fontId="24" fillId="17" borderId="2" xfId="0" applyFont="1" applyFill="1" applyBorder="1" applyAlignment="1">
      <alignment horizontal="center" vertical="center" wrapText="1"/>
    </xf>
    <xf numFmtId="0" fontId="24" fillId="17" borderId="35" xfId="0" applyFont="1" applyFill="1" applyBorder="1" applyAlignment="1">
      <alignment horizontal="center" vertical="center" wrapText="1"/>
    </xf>
    <xf numFmtId="0" fontId="24" fillId="17" borderId="36" xfId="0" applyFont="1" applyFill="1" applyBorder="1" applyAlignment="1">
      <alignment horizontal="center" vertical="center" wrapText="1"/>
    </xf>
    <xf numFmtId="0" fontId="13" fillId="18" borderId="37" xfId="2" applyFont="1" applyFill="1" applyBorder="1" applyAlignment="1">
      <alignment horizontal="left" vertical="center" wrapText="1"/>
    </xf>
    <xf numFmtId="0" fontId="13" fillId="0" borderId="3" xfId="0" applyFont="1" applyBorder="1" applyAlignment="1">
      <alignment wrapText="1"/>
    </xf>
    <xf numFmtId="0" fontId="39" fillId="0" borderId="2" xfId="0" applyFont="1" applyFill="1" applyBorder="1" applyAlignment="1">
      <alignment vertical="center" wrapText="1"/>
    </xf>
    <xf numFmtId="0" fontId="39" fillId="0" borderId="3" xfId="0" applyFont="1" applyFill="1" applyBorder="1" applyAlignment="1">
      <alignment horizontal="center" vertical="center" wrapText="1" shrinkToFit="1"/>
    </xf>
    <xf numFmtId="0" fontId="6" fillId="9" borderId="10" xfId="0" applyFont="1" applyFill="1" applyBorder="1" applyAlignment="1">
      <alignment horizontal="center" vertical="center" wrapText="1"/>
    </xf>
    <xf numFmtId="0" fontId="24" fillId="17" borderId="38" xfId="0" applyFont="1" applyFill="1" applyBorder="1" applyAlignment="1">
      <alignment horizontal="center" vertical="center" wrapText="1"/>
    </xf>
    <xf numFmtId="0" fontId="24" fillId="17" borderId="39" xfId="0" applyFont="1" applyFill="1" applyBorder="1" applyAlignment="1">
      <alignment horizontal="center" vertical="center" wrapText="1"/>
    </xf>
    <xf numFmtId="0" fontId="33" fillId="15" borderId="3" xfId="0" applyFont="1" applyFill="1" applyBorder="1" applyAlignment="1">
      <alignment horizontal="center" vertical="center" wrapText="1"/>
    </xf>
    <xf numFmtId="0" fontId="33" fillId="15" borderId="3" xfId="0" applyFont="1" applyFill="1" applyBorder="1" applyAlignment="1">
      <alignment vertical="center" wrapText="1"/>
    </xf>
    <xf numFmtId="0" fontId="6" fillId="9" borderId="3" xfId="0" applyFont="1" applyFill="1" applyBorder="1" applyAlignment="1">
      <alignment horizontal="center" vertical="center" wrapText="1"/>
    </xf>
    <xf numFmtId="0" fontId="24" fillId="16" borderId="35" xfId="0" applyFont="1" applyFill="1" applyBorder="1" applyAlignment="1">
      <alignment horizontal="center" vertical="center" wrapText="1"/>
    </xf>
    <xf numFmtId="0" fontId="24" fillId="16" borderId="39" xfId="0" applyFont="1" applyFill="1" applyBorder="1" applyAlignment="1">
      <alignment horizontal="center" vertical="center" wrapText="1"/>
    </xf>
    <xf numFmtId="0" fontId="54" fillId="15" borderId="37" xfId="2" applyFont="1" applyFill="1" applyBorder="1" applyAlignment="1">
      <alignment horizontal="left" vertical="center" wrapText="1"/>
    </xf>
    <xf numFmtId="0" fontId="39" fillId="0" borderId="3" xfId="0" applyFont="1" applyFill="1" applyBorder="1" applyAlignment="1">
      <alignment vertical="center" wrapText="1"/>
    </xf>
    <xf numFmtId="0" fontId="24" fillId="17" borderId="40" xfId="0" applyFont="1" applyFill="1" applyBorder="1" applyAlignment="1">
      <alignment horizontal="center" vertical="center" wrapText="1"/>
    </xf>
    <xf numFmtId="0" fontId="39" fillId="0" borderId="32" xfId="0" applyFont="1" applyFill="1" applyBorder="1" applyAlignment="1">
      <alignment horizontal="center" vertical="center" wrapText="1"/>
    </xf>
    <xf numFmtId="0" fontId="39" fillId="0" borderId="32" xfId="0" applyFont="1" applyFill="1" applyBorder="1" applyAlignment="1">
      <alignment vertical="center" wrapText="1"/>
    </xf>
    <xf numFmtId="0" fontId="52" fillId="15" borderId="37" xfId="2" applyFont="1" applyFill="1" applyBorder="1" applyAlignment="1">
      <alignment horizontal="left" vertical="center" wrapText="1"/>
    </xf>
    <xf numFmtId="0" fontId="13" fillId="0" borderId="32" xfId="0" applyFont="1" applyFill="1" applyBorder="1" applyAlignment="1">
      <alignment horizontal="center" vertical="center" wrapText="1"/>
    </xf>
    <xf numFmtId="0" fontId="39" fillId="0" borderId="32" xfId="0" applyFont="1" applyFill="1" applyBorder="1" applyAlignment="1">
      <alignment horizontal="left" vertical="center" wrapText="1"/>
    </xf>
    <xf numFmtId="0" fontId="6" fillId="9" borderId="41" xfId="0" applyFont="1" applyFill="1" applyBorder="1" applyAlignment="1">
      <alignment horizontal="center" vertical="center" wrapText="1"/>
    </xf>
    <xf numFmtId="0" fontId="24" fillId="17" borderId="42" xfId="0" applyFont="1" applyFill="1" applyBorder="1" applyAlignment="1">
      <alignment horizontal="center" vertical="center" wrapText="1"/>
    </xf>
    <xf numFmtId="0" fontId="24" fillId="17" borderId="43" xfId="0" applyFont="1" applyFill="1" applyBorder="1" applyAlignment="1">
      <alignment horizontal="center" vertical="center" wrapText="1"/>
    </xf>
    <xf numFmtId="0" fontId="13" fillId="18" borderId="44" xfId="2" applyFont="1" applyFill="1" applyBorder="1" applyAlignment="1">
      <alignment horizontal="left" vertical="center" wrapText="1"/>
    </xf>
    <xf numFmtId="0" fontId="39" fillId="13" borderId="18" xfId="0" applyFont="1" applyFill="1" applyBorder="1" applyAlignment="1">
      <alignment horizontal="center" vertical="center" wrapText="1"/>
    </xf>
    <xf numFmtId="0" fontId="51" fillId="13" borderId="26" xfId="0" applyFont="1" applyFill="1" applyBorder="1" applyAlignment="1">
      <alignment horizontal="center" vertical="center" wrapText="1"/>
    </xf>
    <xf numFmtId="0" fontId="55" fillId="13" borderId="26" xfId="0" applyFont="1" applyFill="1" applyBorder="1" applyAlignment="1">
      <alignment horizontal="center" vertical="center" wrapText="1"/>
    </xf>
    <xf numFmtId="0" fontId="55" fillId="13" borderId="20" xfId="0" applyFont="1" applyFill="1" applyBorder="1" applyAlignment="1">
      <alignment horizontal="center" vertical="center" wrapText="1"/>
    </xf>
    <xf numFmtId="0" fontId="24" fillId="13" borderId="45" xfId="0" applyFont="1" applyFill="1" applyBorder="1" applyAlignment="1">
      <alignment wrapText="1"/>
    </xf>
    <xf numFmtId="0" fontId="39" fillId="13" borderId="46" xfId="0" applyFont="1" applyFill="1" applyBorder="1" applyAlignment="1">
      <alignment wrapText="1"/>
    </xf>
    <xf numFmtId="0" fontId="39" fillId="13" borderId="19" xfId="0" applyFont="1" applyFill="1" applyBorder="1" applyAlignment="1">
      <alignment wrapText="1"/>
    </xf>
    <xf numFmtId="0" fontId="39" fillId="13" borderId="23" xfId="0" applyFont="1" applyFill="1" applyBorder="1" applyAlignment="1">
      <alignment wrapText="1"/>
    </xf>
    <xf numFmtId="0" fontId="40" fillId="13" borderId="19" xfId="0" applyFont="1" applyFill="1" applyBorder="1" applyAlignment="1">
      <alignment wrapText="1"/>
    </xf>
    <xf numFmtId="0" fontId="39" fillId="13" borderId="24" xfId="0" applyFont="1" applyFill="1" applyBorder="1" applyAlignment="1">
      <alignment wrapText="1"/>
    </xf>
    <xf numFmtId="0" fontId="39" fillId="13" borderId="20" xfId="0" applyFont="1" applyFill="1" applyBorder="1" applyAlignment="1">
      <alignment wrapText="1"/>
    </xf>
    <xf numFmtId="0" fontId="39" fillId="13" borderId="47" xfId="0" applyFont="1" applyFill="1" applyBorder="1" applyAlignment="1">
      <alignment wrapText="1"/>
    </xf>
    <xf numFmtId="0" fontId="39" fillId="13" borderId="26" xfId="0" applyFont="1" applyFill="1" applyBorder="1" applyAlignment="1">
      <alignment wrapText="1"/>
    </xf>
    <xf numFmtId="0" fontId="39" fillId="13" borderId="21" xfId="0" applyFont="1" applyFill="1" applyBorder="1" applyAlignment="1">
      <alignment wrapText="1"/>
    </xf>
    <xf numFmtId="0" fontId="13" fillId="13" borderId="27" xfId="0" applyFont="1" applyFill="1" applyBorder="1" applyAlignment="1">
      <alignment horizontal="left" vertical="center" wrapText="1"/>
    </xf>
    <xf numFmtId="0" fontId="13" fillId="0" borderId="0" xfId="0" applyFont="1" applyAlignment="1">
      <alignment horizontal="left" vertical="center" wrapText="1"/>
    </xf>
    <xf numFmtId="0" fontId="33" fillId="15" borderId="5" xfId="3" applyNumberFormat="1" applyFont="1" applyFill="1" applyBorder="1" applyAlignment="1">
      <alignment horizontal="center" vertical="center" wrapText="1"/>
    </xf>
    <xf numFmtId="0" fontId="33" fillId="15" borderId="5" xfId="2" applyFont="1" applyFill="1" applyBorder="1" applyAlignment="1">
      <alignment horizontal="center" vertical="center" wrapText="1"/>
    </xf>
    <xf numFmtId="0" fontId="33" fillId="15" borderId="48" xfId="2" applyFont="1" applyFill="1" applyBorder="1" applyAlignment="1">
      <alignment horizontal="left" vertical="center" wrapText="1"/>
    </xf>
    <xf numFmtId="0" fontId="38" fillId="10" borderId="28" xfId="0" applyFont="1" applyFill="1" applyBorder="1" applyAlignment="1">
      <alignment horizontal="center" vertical="center" wrapText="1"/>
    </xf>
    <xf numFmtId="0" fontId="24" fillId="9" borderId="5" xfId="2" applyFont="1" applyFill="1" applyBorder="1" applyAlignment="1">
      <alignment horizontal="center" vertical="center"/>
    </xf>
    <xf numFmtId="0" fontId="6" fillId="12" borderId="49" xfId="0" applyFont="1" applyFill="1" applyBorder="1" applyAlignment="1">
      <alignment horizontal="center" vertical="center" wrapText="1"/>
    </xf>
    <xf numFmtId="0" fontId="24" fillId="17" borderId="0" xfId="0" applyFont="1" applyFill="1" applyBorder="1" applyAlignment="1">
      <alignment horizontal="center" vertical="center" wrapText="1"/>
    </xf>
    <xf numFmtId="0" fontId="52" fillId="15" borderId="50" xfId="2" applyFont="1" applyFill="1" applyBorder="1" applyAlignment="1">
      <alignment horizontal="left" vertical="center" wrapText="1"/>
    </xf>
    <xf numFmtId="0" fontId="13" fillId="0" borderId="3" xfId="3" applyNumberFormat="1" applyFont="1" applyFill="1" applyBorder="1" applyAlignment="1">
      <alignment horizontal="center" vertical="center" wrapText="1"/>
    </xf>
    <xf numFmtId="0" fontId="13" fillId="0" borderId="3" xfId="2" applyFont="1" applyBorder="1" applyAlignment="1">
      <alignment horizontal="center" vertical="center" wrapText="1"/>
    </xf>
    <xf numFmtId="0" fontId="13" fillId="0" borderId="51" xfId="2" applyFont="1" applyFill="1" applyBorder="1" applyAlignment="1">
      <alignment horizontal="left" vertical="center" wrapText="1"/>
    </xf>
    <xf numFmtId="0" fontId="24" fillId="9" borderId="3" xfId="2" applyFont="1" applyFill="1" applyBorder="1" applyAlignment="1">
      <alignment horizontal="center" vertical="center"/>
    </xf>
    <xf numFmtId="0" fontId="6" fillId="0" borderId="52" xfId="0" applyFont="1" applyFill="1" applyBorder="1" applyAlignment="1">
      <alignment horizontal="center" vertical="center" wrapText="1"/>
    </xf>
    <xf numFmtId="0" fontId="13" fillId="0" borderId="9" xfId="3" applyNumberFormat="1" applyFont="1" applyFill="1" applyBorder="1" applyAlignment="1">
      <alignment horizontal="center" vertical="center" wrapText="1"/>
    </xf>
    <xf numFmtId="0" fontId="39" fillId="0" borderId="9" xfId="2" applyFont="1" applyBorder="1" applyAlignment="1">
      <alignment horizontal="center" vertical="center" wrapText="1"/>
    </xf>
    <xf numFmtId="0" fontId="13" fillId="0" borderId="53" xfId="2" applyFont="1" applyFill="1" applyBorder="1" applyAlignment="1">
      <alignment horizontal="left" vertical="center" wrapText="1"/>
    </xf>
    <xf numFmtId="0" fontId="13" fillId="18" borderId="37" xfId="2" applyFont="1" applyFill="1" applyBorder="1" applyAlignment="1">
      <alignment horizontal="left" vertical="center" wrapText="1" shrinkToFit="1"/>
    </xf>
    <xf numFmtId="0" fontId="39" fillId="0" borderId="3" xfId="2" applyFont="1" applyBorder="1" applyAlignment="1">
      <alignment horizontal="center" vertical="center" wrapText="1"/>
    </xf>
    <xf numFmtId="0" fontId="13" fillId="0" borderId="3" xfId="2" applyFont="1" applyFill="1" applyBorder="1" applyAlignment="1">
      <alignment horizontal="left" vertical="center" wrapText="1"/>
    </xf>
    <xf numFmtId="0" fontId="24" fillId="17" borderId="15" xfId="0" applyFont="1" applyFill="1" applyBorder="1" applyAlignment="1">
      <alignment horizontal="center" vertical="center" wrapText="1"/>
    </xf>
    <xf numFmtId="0" fontId="39" fillId="17" borderId="15" xfId="0" applyFont="1" applyFill="1" applyBorder="1" applyAlignment="1">
      <alignment horizontal="center" vertical="center" wrapText="1"/>
    </xf>
    <xf numFmtId="0" fontId="24" fillId="17" borderId="54" xfId="0" applyFont="1" applyFill="1" applyBorder="1" applyAlignment="1">
      <alignment horizontal="center" vertical="center" wrapText="1"/>
    </xf>
    <xf numFmtId="0" fontId="24" fillId="17" borderId="55" xfId="0" applyFont="1" applyFill="1" applyBorder="1" applyAlignment="1">
      <alignment horizontal="center" vertical="center" wrapText="1"/>
    </xf>
    <xf numFmtId="0" fontId="13" fillId="0" borderId="9" xfId="0" applyFont="1" applyBorder="1" applyAlignment="1">
      <alignment wrapText="1"/>
    </xf>
    <xf numFmtId="0" fontId="33" fillId="15" borderId="3" xfId="3" applyNumberFormat="1" applyFont="1" applyFill="1" applyBorder="1" applyAlignment="1">
      <alignment horizontal="center" vertical="center" wrapText="1"/>
    </xf>
    <xf numFmtId="0" fontId="33" fillId="15" borderId="3" xfId="2" applyFont="1" applyFill="1" applyBorder="1" applyAlignment="1">
      <alignment horizontal="center" vertical="center" wrapText="1"/>
    </xf>
    <xf numFmtId="0" fontId="33" fillId="15" borderId="3" xfId="2" applyFont="1" applyFill="1" applyBorder="1" applyAlignment="1">
      <alignment horizontal="left" vertical="center" wrapText="1"/>
    </xf>
    <xf numFmtId="0" fontId="24" fillId="16" borderId="15" xfId="0" applyFont="1" applyFill="1" applyBorder="1" applyAlignment="1">
      <alignment horizontal="center" vertical="center" wrapText="1"/>
    </xf>
    <xf numFmtId="0" fontId="24" fillId="16" borderId="54" xfId="0" applyFont="1" applyFill="1" applyBorder="1" applyAlignment="1">
      <alignment horizontal="center" vertical="center" wrapText="1"/>
    </xf>
    <xf numFmtId="0" fontId="24" fillId="16" borderId="0" xfId="0" applyFont="1" applyFill="1" applyBorder="1" applyAlignment="1">
      <alignment horizontal="center" vertical="center" wrapText="1"/>
    </xf>
    <xf numFmtId="0" fontId="13" fillId="19" borderId="37" xfId="2" applyFont="1" applyFill="1" applyBorder="1" applyAlignment="1">
      <alignment horizontal="left" vertical="center" wrapText="1" shrinkToFit="1"/>
    </xf>
    <xf numFmtId="0" fontId="13" fillId="15" borderId="9" xfId="0" applyFont="1" applyFill="1" applyBorder="1" applyAlignment="1">
      <alignment wrapText="1"/>
    </xf>
    <xf numFmtId="0" fontId="39" fillId="0" borderId="4" xfId="0" applyFont="1" applyFill="1" applyBorder="1" applyAlignment="1">
      <alignment horizontal="center" vertical="center" wrapText="1" shrinkToFit="1"/>
    </xf>
    <xf numFmtId="0" fontId="6" fillId="0" borderId="14" xfId="0" applyFont="1" applyFill="1" applyBorder="1" applyAlignment="1">
      <alignment horizontal="center" vertical="center" wrapText="1"/>
    </xf>
    <xf numFmtId="0" fontId="13" fillId="0" borderId="32" xfId="3" applyNumberFormat="1" applyFont="1" applyFill="1" applyBorder="1" applyAlignment="1">
      <alignment horizontal="center" vertical="center" wrapText="1"/>
    </xf>
    <xf numFmtId="0" fontId="39" fillId="0" borderId="12" xfId="0" applyFont="1" applyFill="1" applyBorder="1" applyAlignment="1">
      <alignment horizontal="center" vertical="center" wrapText="1" shrinkToFit="1"/>
    </xf>
    <xf numFmtId="0" fontId="6" fillId="0" borderId="12" xfId="0" applyFont="1" applyFill="1" applyBorder="1" applyAlignment="1">
      <alignment horizontal="center" vertical="center" wrapText="1"/>
    </xf>
    <xf numFmtId="0" fontId="24" fillId="17" borderId="56" xfId="0" applyFont="1" applyFill="1" applyBorder="1" applyAlignment="1">
      <alignment horizontal="center" vertical="center" wrapText="1"/>
    </xf>
    <xf numFmtId="0" fontId="33" fillId="15" borderId="32" xfId="2" applyFont="1" applyFill="1" applyBorder="1" applyAlignment="1">
      <alignment horizontal="center" vertical="center" wrapText="1"/>
    </xf>
    <xf numFmtId="0" fontId="33" fillId="15" borderId="32" xfId="2" applyFont="1" applyFill="1" applyBorder="1" applyAlignment="1">
      <alignment horizontal="left" vertical="center" wrapText="1"/>
    </xf>
    <xf numFmtId="0" fontId="33" fillId="15" borderId="32" xfId="3" applyNumberFormat="1" applyFont="1" applyFill="1" applyBorder="1" applyAlignment="1">
      <alignment horizontal="center" vertical="center" wrapText="1"/>
    </xf>
    <xf numFmtId="0" fontId="24" fillId="16" borderId="55" xfId="0" applyFont="1" applyFill="1" applyBorder="1" applyAlignment="1">
      <alignment horizontal="center" vertical="center" wrapText="1"/>
    </xf>
    <xf numFmtId="0" fontId="39" fillId="0" borderId="32" xfId="2" applyFont="1" applyBorder="1" applyAlignment="1">
      <alignment horizontal="center" vertical="center" wrapText="1"/>
    </xf>
    <xf numFmtId="0" fontId="13" fillId="0" borderId="32" xfId="2" applyFont="1" applyFill="1" applyBorder="1" applyAlignment="1">
      <alignment horizontal="left" vertical="center" wrapText="1"/>
    </xf>
    <xf numFmtId="0" fontId="24" fillId="17" borderId="57" xfId="0" applyFont="1" applyFill="1" applyBorder="1" applyAlignment="1">
      <alignment horizontal="center" vertical="center" wrapText="1"/>
    </xf>
    <xf numFmtId="0" fontId="13" fillId="18" borderId="44" xfId="2" applyFont="1" applyFill="1" applyBorder="1" applyAlignment="1">
      <alignment horizontal="left" vertical="center" wrapText="1" shrinkToFit="1"/>
    </xf>
    <xf numFmtId="0" fontId="24" fillId="13" borderId="58" xfId="0" applyFont="1" applyFill="1" applyBorder="1" applyAlignment="1">
      <alignment wrapText="1"/>
    </xf>
    <xf numFmtId="0" fontId="39" fillId="13" borderId="59" xfId="0" applyFont="1" applyFill="1" applyBorder="1" applyAlignment="1">
      <alignment wrapText="1"/>
    </xf>
    <xf numFmtId="0" fontId="33" fillId="15" borderId="3" xfId="0" applyFont="1" applyFill="1" applyBorder="1" applyAlignment="1">
      <alignment horizontal="center" vertical="center"/>
    </xf>
    <xf numFmtId="0" fontId="24" fillId="20" borderId="13" xfId="0" applyFont="1" applyFill="1" applyBorder="1" applyAlignment="1">
      <alignment horizontal="center" vertical="center" wrapText="1"/>
    </xf>
    <xf numFmtId="0" fontId="24" fillId="16" borderId="60" xfId="0" applyFont="1" applyFill="1" applyBorder="1" applyAlignment="1">
      <alignment horizontal="center" vertical="center" wrapText="1"/>
    </xf>
    <xf numFmtId="0" fontId="24" fillId="16" borderId="36" xfId="0" applyFont="1" applyFill="1" applyBorder="1" applyAlignment="1">
      <alignment horizontal="center" vertical="center" wrapText="1"/>
    </xf>
    <xf numFmtId="0" fontId="13" fillId="19" borderId="33" xfId="2" applyFont="1" applyFill="1" applyBorder="1" applyAlignment="1">
      <alignment horizontal="left" vertical="center" wrapText="1" shrinkToFit="1"/>
    </xf>
    <xf numFmtId="0" fontId="39" fillId="7" borderId="3" xfId="0" applyFont="1" applyFill="1" applyBorder="1" applyAlignment="1">
      <alignment horizontal="center" vertical="center" wrapText="1"/>
    </xf>
    <xf numFmtId="0" fontId="39" fillId="7" borderId="3" xfId="0" applyFont="1" applyFill="1" applyBorder="1" applyAlignment="1">
      <alignment horizontal="center" vertical="center"/>
    </xf>
    <xf numFmtId="0" fontId="39" fillId="7" borderId="3" xfId="0" applyFont="1" applyFill="1" applyBorder="1" applyAlignment="1">
      <alignment vertical="center" wrapText="1"/>
    </xf>
    <xf numFmtId="0" fontId="24" fillId="20" borderId="3" xfId="0" applyFont="1" applyFill="1" applyBorder="1" applyAlignment="1">
      <alignment horizontal="center" vertical="center" wrapText="1"/>
    </xf>
    <xf numFmtId="0" fontId="24" fillId="7" borderId="37" xfId="0" applyFont="1" applyFill="1" applyBorder="1" applyAlignment="1">
      <alignment horizontal="center" vertical="center" wrapText="1"/>
    </xf>
    <xf numFmtId="0" fontId="38" fillId="10" borderId="3" xfId="0" applyFont="1" applyFill="1" applyBorder="1" applyAlignment="1">
      <alignment horizontal="center" vertical="center" wrapText="1"/>
    </xf>
    <xf numFmtId="0" fontId="39" fillId="0" borderId="9" xfId="0" applyFont="1" applyFill="1" applyBorder="1" applyAlignment="1">
      <alignment horizontal="left" vertical="center" wrapText="1"/>
    </xf>
    <xf numFmtId="0" fontId="39" fillId="0" borderId="9" xfId="0" applyFont="1" applyFill="1" applyBorder="1" applyAlignment="1">
      <alignment horizontal="center" vertical="center" wrapText="1" shrinkToFit="1"/>
    </xf>
    <xf numFmtId="0" fontId="6" fillId="9" borderId="9" xfId="0" applyFont="1" applyFill="1" applyBorder="1" applyAlignment="1">
      <alignment horizontal="center" vertical="center" wrapText="1"/>
    </xf>
    <xf numFmtId="0" fontId="39" fillId="0" borderId="44" xfId="0" applyFont="1" applyFill="1" applyBorder="1" applyAlignment="1">
      <alignment horizontal="left" vertical="center" wrapText="1"/>
    </xf>
    <xf numFmtId="0" fontId="24" fillId="13" borderId="20" xfId="0" applyFont="1" applyFill="1" applyBorder="1" applyAlignment="1">
      <alignment wrapText="1"/>
    </xf>
    <xf numFmtId="0" fontId="33" fillId="15" borderId="5" xfId="0" applyFont="1" applyFill="1" applyBorder="1" applyAlignment="1">
      <alignment horizontal="center" vertical="center" wrapText="1"/>
    </xf>
    <xf numFmtId="0" fontId="33" fillId="15" borderId="8" xfId="0" applyNumberFormat="1" applyFont="1" applyFill="1" applyBorder="1" applyAlignment="1">
      <alignment horizontal="left" vertical="center" wrapText="1"/>
    </xf>
    <xf numFmtId="0" fontId="38" fillId="10" borderId="61" xfId="0" applyFont="1" applyFill="1" applyBorder="1" applyAlignment="1">
      <alignment horizontal="center" vertical="center" wrapText="1"/>
    </xf>
    <xf numFmtId="0" fontId="6" fillId="9" borderId="28" xfId="0" applyNumberFormat="1" applyFont="1" applyFill="1" applyBorder="1" applyAlignment="1">
      <alignment horizontal="center" vertical="center" wrapText="1"/>
    </xf>
    <xf numFmtId="0" fontId="13" fillId="0" borderId="10" xfId="0" applyNumberFormat="1" applyFont="1" applyFill="1" applyBorder="1" applyAlignment="1">
      <alignment horizontal="left" vertical="center" wrapText="1"/>
    </xf>
    <xf numFmtId="0" fontId="6" fillId="9" borderId="10" xfId="0" applyNumberFormat="1" applyFont="1" applyFill="1" applyBorder="1" applyAlignment="1">
      <alignment horizontal="center" vertical="center" wrapText="1"/>
    </xf>
    <xf numFmtId="0" fontId="39" fillId="17" borderId="2" xfId="0" applyFont="1" applyFill="1" applyBorder="1" applyAlignment="1">
      <alignment horizontal="center" vertical="center" wrapText="1"/>
    </xf>
    <xf numFmtId="0" fontId="39" fillId="17" borderId="54" xfId="0" applyFont="1" applyFill="1" applyBorder="1" applyAlignment="1">
      <alignment horizontal="center" vertical="center" wrapText="1"/>
    </xf>
    <xf numFmtId="0" fontId="39" fillId="17" borderId="39" xfId="0" applyFont="1" applyFill="1" applyBorder="1" applyAlignment="1">
      <alignment horizontal="center" vertical="center" wrapText="1"/>
    </xf>
    <xf numFmtId="0" fontId="13" fillId="0" borderId="37" xfId="0" applyNumberFormat="1" applyFont="1" applyFill="1" applyBorder="1" applyAlignment="1">
      <alignment horizontal="left" vertical="center" wrapText="1"/>
    </xf>
    <xf numFmtId="0" fontId="39" fillId="0" borderId="5" xfId="0" applyFont="1" applyFill="1" applyBorder="1" applyAlignment="1">
      <alignment horizontal="center" vertical="center" wrapText="1"/>
    </xf>
    <xf numFmtId="0" fontId="39" fillId="17" borderId="55" xfId="0" applyFont="1" applyFill="1" applyBorder="1" applyAlignment="1">
      <alignment horizontal="center" vertical="center" wrapText="1"/>
    </xf>
    <xf numFmtId="0" fontId="6" fillId="9" borderId="2" xfId="0" applyNumberFormat="1" applyFont="1" applyFill="1" applyBorder="1" applyAlignment="1">
      <alignment horizontal="center" vertical="center" wrapText="1"/>
    </xf>
    <xf numFmtId="0" fontId="39" fillId="17" borderId="7" xfId="0" applyFont="1" applyFill="1" applyBorder="1" applyAlignment="1">
      <alignment horizontal="center" vertical="center" wrapText="1"/>
    </xf>
    <xf numFmtId="0" fontId="13" fillId="0" borderId="12" xfId="0" applyNumberFormat="1" applyFont="1" applyFill="1" applyBorder="1" applyAlignment="1">
      <alignment horizontal="left" vertical="center" wrapText="1"/>
    </xf>
    <xf numFmtId="0" fontId="39" fillId="17" borderId="0" xfId="0" applyFont="1" applyFill="1" applyBorder="1" applyAlignment="1">
      <alignment horizontal="center" vertical="center" wrapText="1"/>
    </xf>
    <xf numFmtId="0" fontId="33" fillId="15" borderId="32" xfId="0" applyFont="1" applyFill="1" applyBorder="1" applyAlignment="1">
      <alignment horizontal="center" vertical="center" wrapText="1"/>
    </xf>
    <xf numFmtId="0" fontId="33" fillId="15" borderId="0" xfId="0" applyNumberFormat="1" applyFont="1" applyFill="1" applyBorder="1" applyAlignment="1">
      <alignment horizontal="left" vertical="center" wrapText="1"/>
    </xf>
    <xf numFmtId="0" fontId="6" fillId="9" borderId="0" xfId="0" applyNumberFormat="1" applyFont="1" applyFill="1" applyBorder="1" applyAlignment="1">
      <alignment horizontal="center" vertical="center" wrapText="1"/>
    </xf>
    <xf numFmtId="0" fontId="6" fillId="9" borderId="7" xfId="0" applyNumberFormat="1" applyFont="1" applyFill="1" applyBorder="1" applyAlignment="1">
      <alignment horizontal="center" vertical="center" wrapText="1"/>
    </xf>
    <xf numFmtId="0" fontId="6" fillId="9" borderId="15" xfId="0" applyNumberFormat="1" applyFont="1" applyFill="1" applyBorder="1" applyAlignment="1">
      <alignment horizontal="center" vertical="center" wrapText="1"/>
    </xf>
    <xf numFmtId="0" fontId="13" fillId="0" borderId="62" xfId="0" applyFont="1" applyFill="1" applyBorder="1" applyAlignment="1">
      <alignment horizontal="center" vertical="center" wrapText="1"/>
    </xf>
    <xf numFmtId="0" fontId="39" fillId="0" borderId="62" xfId="0" applyFont="1" applyFill="1" applyBorder="1" applyAlignment="1">
      <alignment horizontal="center" vertical="center" wrapText="1"/>
    </xf>
    <xf numFmtId="0" fontId="39" fillId="0" borderId="12" xfId="0" applyFont="1" applyFill="1" applyBorder="1" applyAlignment="1">
      <alignment horizontal="left" vertical="center" wrapText="1"/>
    </xf>
    <xf numFmtId="0" fontId="39" fillId="17" borderId="35" xfId="0" applyFont="1" applyFill="1" applyBorder="1" applyAlignment="1">
      <alignment horizontal="center" vertical="center" wrapText="1"/>
    </xf>
    <xf numFmtId="0" fontId="24" fillId="13" borderId="26" xfId="0" applyFont="1" applyFill="1" applyBorder="1" applyAlignment="1">
      <alignment wrapText="1"/>
    </xf>
    <xf numFmtId="0" fontId="13" fillId="13" borderId="20" xfId="0" applyFont="1" applyFill="1" applyBorder="1" applyAlignment="1">
      <alignment wrapText="1"/>
    </xf>
    <xf numFmtId="0" fontId="39" fillId="13" borderId="63" xfId="0" applyFont="1" applyFill="1" applyBorder="1" applyAlignment="1">
      <alignment wrapText="1"/>
    </xf>
    <xf numFmtId="0" fontId="39" fillId="13" borderId="64" xfId="0" applyFont="1" applyFill="1" applyBorder="1" applyAlignment="1">
      <alignment wrapText="1"/>
    </xf>
    <xf numFmtId="0" fontId="33" fillId="15" borderId="5" xfId="0" applyNumberFormat="1" applyFont="1" applyFill="1" applyBorder="1" applyAlignment="1">
      <alignment horizontal="center" vertical="center"/>
    </xf>
    <xf numFmtId="0" fontId="33" fillId="15" borderId="5" xfId="0" applyNumberFormat="1" applyFont="1" applyFill="1" applyBorder="1" applyAlignment="1">
      <alignment horizontal="left" vertical="center" wrapText="1"/>
    </xf>
    <xf numFmtId="0" fontId="54" fillId="9" borderId="6" xfId="0" applyNumberFormat="1" applyFont="1" applyFill="1" applyBorder="1" applyAlignment="1">
      <alignment horizontal="center" vertical="center" wrapText="1"/>
    </xf>
    <xf numFmtId="0" fontId="24" fillId="16" borderId="11" xfId="0" applyFont="1" applyFill="1" applyBorder="1" applyAlignment="1">
      <alignment horizontal="center" vertical="center" wrapText="1"/>
    </xf>
    <xf numFmtId="0" fontId="24" fillId="16" borderId="65" xfId="0" applyFont="1" applyFill="1" applyBorder="1" applyAlignment="1">
      <alignment horizontal="center" vertical="center" wrapText="1"/>
    </xf>
    <xf numFmtId="0" fontId="24" fillId="16" borderId="66" xfId="0" applyFont="1" applyFill="1" applyBorder="1" applyAlignment="1">
      <alignment horizontal="center" vertical="center" wrapText="1"/>
    </xf>
    <xf numFmtId="0" fontId="13" fillId="19" borderId="50" xfId="2" applyFont="1" applyFill="1" applyBorder="1" applyAlignment="1">
      <alignment horizontal="left" vertical="center" wrapText="1" shrinkToFit="1"/>
    </xf>
    <xf numFmtId="0" fontId="13" fillId="15" borderId="32" xfId="0" applyFont="1" applyFill="1" applyBorder="1" applyAlignment="1">
      <alignment wrapText="1"/>
    </xf>
    <xf numFmtId="0" fontId="39" fillId="0" borderId="3" xfId="0" applyNumberFormat="1" applyFont="1" applyFill="1" applyBorder="1" applyAlignment="1">
      <alignment horizontal="center" vertical="center" wrapText="1"/>
    </xf>
    <xf numFmtId="0" fontId="39" fillId="7" borderId="3" xfId="0" applyNumberFormat="1" applyFont="1" applyFill="1" applyBorder="1" applyAlignment="1">
      <alignment vertical="center" wrapText="1"/>
    </xf>
    <xf numFmtId="0" fontId="24" fillId="9" borderId="12" xfId="0" applyNumberFormat="1" applyFont="1" applyFill="1" applyBorder="1" applyAlignment="1">
      <alignment horizontal="center" vertical="center" wrapText="1"/>
    </xf>
    <xf numFmtId="0" fontId="52" fillId="7" borderId="37" xfId="0" applyNumberFormat="1" applyFont="1" applyFill="1" applyBorder="1" applyAlignment="1">
      <alignment vertical="center" wrapText="1"/>
    </xf>
    <xf numFmtId="0" fontId="39" fillId="0" borderId="3" xfId="0" applyNumberFormat="1" applyFont="1" applyFill="1" applyBorder="1" applyAlignment="1">
      <alignment vertical="center" wrapText="1"/>
    </xf>
    <xf numFmtId="0" fontId="24" fillId="9" borderId="10" xfId="0" applyNumberFormat="1" applyFont="1" applyFill="1" applyBorder="1" applyAlignment="1">
      <alignment horizontal="center" vertical="center" wrapText="1"/>
    </xf>
    <xf numFmtId="0" fontId="6" fillId="0" borderId="67" xfId="0" applyFont="1" applyFill="1" applyBorder="1" applyAlignment="1">
      <alignment horizontal="center" vertical="center" wrapText="1"/>
    </xf>
    <xf numFmtId="0" fontId="24" fillId="17" borderId="10" xfId="0" applyFont="1" applyFill="1" applyBorder="1" applyAlignment="1">
      <alignment horizontal="center" vertical="center" wrapText="1"/>
    </xf>
    <xf numFmtId="0" fontId="33" fillId="15" borderId="32" xfId="0" applyNumberFormat="1" applyFont="1" applyFill="1" applyBorder="1" applyAlignment="1">
      <alignment horizontal="center" vertical="center" wrapText="1"/>
    </xf>
    <xf numFmtId="0" fontId="33" fillId="15" borderId="3" xfId="0" applyNumberFormat="1" applyFont="1" applyFill="1" applyBorder="1" applyAlignment="1">
      <alignment vertical="center" wrapText="1"/>
    </xf>
    <xf numFmtId="0" fontId="38" fillId="10" borderId="9" xfId="0" applyFont="1" applyFill="1" applyBorder="1" applyAlignment="1">
      <alignment horizontal="center" vertical="center" wrapText="1"/>
    </xf>
    <xf numFmtId="0" fontId="24" fillId="9" borderId="0" xfId="0" applyNumberFormat="1" applyFont="1" applyFill="1" applyBorder="1" applyAlignment="1">
      <alignment horizontal="center" vertical="center" wrapText="1"/>
    </xf>
    <xf numFmtId="0" fontId="24" fillId="9" borderId="3" xfId="0" applyNumberFormat="1" applyFont="1" applyFill="1" applyBorder="1" applyAlignment="1">
      <alignment horizontal="center" vertical="center" wrapText="1"/>
    </xf>
    <xf numFmtId="0" fontId="39" fillId="0" borderId="32" xfId="0" applyNumberFormat="1" applyFont="1" applyFill="1" applyBorder="1" applyAlignment="1">
      <alignment horizontal="center" vertical="center" wrapText="1"/>
    </xf>
    <xf numFmtId="0" fontId="39" fillId="0" borderId="5" xfId="0" applyFont="1" applyFill="1" applyBorder="1" applyAlignment="1">
      <alignment horizontal="center" vertical="center" wrapText="1" shrinkToFit="1"/>
    </xf>
    <xf numFmtId="0" fontId="33" fillId="15" borderId="3" xfId="0" applyNumberFormat="1" applyFont="1" applyFill="1" applyBorder="1" applyAlignment="1">
      <alignment horizontal="center" vertical="center" wrapText="1"/>
    </xf>
    <xf numFmtId="0" fontId="24" fillId="9" borderId="15" xfId="0" applyNumberFormat="1" applyFont="1" applyFill="1" applyBorder="1" applyAlignment="1">
      <alignment horizontal="center" vertical="center" wrapText="1"/>
    </xf>
    <xf numFmtId="0" fontId="6" fillId="12" borderId="68" xfId="0" applyFont="1" applyFill="1" applyBorder="1" applyAlignment="1">
      <alignment horizontal="center" vertical="center" wrapText="1"/>
    </xf>
    <xf numFmtId="0" fontId="24" fillId="9" borderId="2" xfId="0" applyNumberFormat="1" applyFont="1" applyFill="1" applyBorder="1" applyAlignment="1">
      <alignment horizontal="center" vertical="center" wrapText="1"/>
    </xf>
    <xf numFmtId="0" fontId="33" fillId="15" borderId="9" xfId="0" applyNumberFormat="1" applyFont="1" applyFill="1" applyBorder="1" applyAlignment="1">
      <alignment horizontal="center" vertical="center" wrapText="1"/>
    </xf>
    <xf numFmtId="0" fontId="33" fillId="15" borderId="9" xfId="0" applyNumberFormat="1" applyFont="1" applyFill="1" applyBorder="1" applyAlignment="1">
      <alignment vertical="center" wrapText="1"/>
    </xf>
    <xf numFmtId="0" fontId="39" fillId="0" borderId="10" xfId="0" applyNumberFormat="1" applyFont="1" applyFill="1" applyBorder="1" applyAlignment="1">
      <alignment vertical="center" wrapText="1"/>
    </xf>
    <xf numFmtId="0" fontId="39" fillId="0" borderId="9" xfId="0" applyNumberFormat="1" applyFont="1" applyFill="1" applyBorder="1" applyAlignment="1">
      <alignment horizontal="center" vertical="center" wrapText="1"/>
    </xf>
    <xf numFmtId="0" fontId="39" fillId="0" borderId="0" xfId="0" applyNumberFormat="1" applyFont="1" applyFill="1" applyBorder="1" applyAlignment="1">
      <alignment vertical="center" wrapText="1"/>
    </xf>
    <xf numFmtId="0" fontId="24" fillId="17" borderId="69" xfId="0" applyFont="1" applyFill="1" applyBorder="1" applyAlignment="1">
      <alignment horizontal="center" vertical="center" wrapText="1"/>
    </xf>
    <xf numFmtId="0" fontId="24" fillId="17" borderId="70" xfId="0" applyFont="1" applyFill="1" applyBorder="1" applyAlignment="1">
      <alignment horizontal="center" vertical="center" wrapText="1"/>
    </xf>
    <xf numFmtId="0" fontId="24" fillId="17" borderId="71" xfId="0" applyFont="1" applyFill="1" applyBorder="1" applyAlignment="1">
      <alignment horizontal="center" vertical="center" wrapText="1"/>
    </xf>
    <xf numFmtId="0" fontId="13" fillId="0" borderId="0" xfId="0" applyFont="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wrapText="1"/>
    </xf>
    <xf numFmtId="0" fontId="0" fillId="0" borderId="0" xfId="0" applyAlignment="1"/>
    <xf numFmtId="0" fontId="52" fillId="0" borderId="73" xfId="0" applyFont="1" applyBorder="1" applyAlignment="1">
      <alignment vertical="top" wrapText="1"/>
    </xf>
    <xf numFmtId="0" fontId="10" fillId="9" borderId="3" xfId="0" applyNumberFormat="1" applyFont="1" applyFill="1" applyBorder="1" applyAlignment="1">
      <alignment horizontal="left" vertical="center" wrapText="1"/>
    </xf>
    <xf numFmtId="0" fontId="7" fillId="6" borderId="3" xfId="0" applyNumberFormat="1" applyFont="1" applyFill="1" applyBorder="1" applyAlignment="1">
      <alignment horizontal="center" vertical="center" wrapText="1"/>
    </xf>
    <xf numFmtId="0" fontId="47" fillId="21" borderId="74" xfId="0" applyFont="1" applyFill="1" applyBorder="1" applyAlignment="1">
      <alignment horizontal="center" vertical="center" wrapText="1"/>
    </xf>
    <xf numFmtId="0" fontId="49" fillId="0" borderId="5" xfId="0" applyFont="1" applyBorder="1" applyAlignment="1">
      <alignment vertical="center" wrapText="1"/>
    </xf>
    <xf numFmtId="168" fontId="49" fillId="0" borderId="3" xfId="0" applyNumberFormat="1" applyFont="1" applyBorder="1" applyAlignment="1"/>
    <xf numFmtId="0" fontId="47" fillId="22" borderId="74" xfId="0" applyFont="1" applyFill="1" applyBorder="1" applyAlignment="1">
      <alignment horizontal="center" vertical="center" wrapText="1"/>
    </xf>
    <xf numFmtId="0" fontId="47" fillId="13" borderId="74" xfId="0" applyFont="1" applyFill="1" applyBorder="1" applyAlignment="1">
      <alignment horizontal="center" vertical="center" wrapText="1"/>
    </xf>
    <xf numFmtId="0" fontId="47" fillId="23" borderId="74" xfId="0" applyFont="1" applyFill="1" applyBorder="1" applyAlignment="1">
      <alignment horizontal="center" vertical="center" wrapText="1"/>
    </xf>
    <xf numFmtId="0" fontId="47" fillId="24" borderId="74" xfId="0" applyFont="1" applyFill="1" applyBorder="1" applyAlignment="1">
      <alignment horizontal="center" vertical="center" wrapText="1"/>
    </xf>
    <xf numFmtId="0" fontId="56" fillId="0" borderId="0" xfId="0" applyFont="1" applyAlignment="1"/>
    <xf numFmtId="0" fontId="56" fillId="0" borderId="74" xfId="0" applyFont="1" applyBorder="1" applyAlignment="1">
      <alignment vertical="center" wrapText="1"/>
    </xf>
    <xf numFmtId="0" fontId="56" fillId="0" borderId="5" xfId="0" applyFont="1" applyBorder="1" applyAlignment="1">
      <alignment vertical="center"/>
    </xf>
    <xf numFmtId="0" fontId="56" fillId="0" borderId="5" xfId="0" applyFont="1" applyBorder="1" applyAlignment="1">
      <alignment vertical="center" wrapText="1"/>
    </xf>
    <xf numFmtId="0" fontId="56" fillId="0" borderId="74" xfId="0" applyFont="1" applyBorder="1" applyAlignment="1">
      <alignment wrapText="1"/>
    </xf>
    <xf numFmtId="0" fontId="56" fillId="0" borderId="2" xfId="0" applyFont="1" applyBorder="1" applyAlignment="1"/>
    <xf numFmtId="0" fontId="56" fillId="0" borderId="3" xfId="0" applyFont="1" applyBorder="1" applyAlignment="1"/>
    <xf numFmtId="168" fontId="56" fillId="0" borderId="3" xfId="0" applyNumberFormat="1" applyFont="1" applyBorder="1" applyAlignment="1"/>
    <xf numFmtId="0" fontId="56" fillId="25" borderId="74" xfId="0" applyFont="1" applyFill="1" applyBorder="1" applyAlignment="1">
      <alignment wrapText="1"/>
    </xf>
    <xf numFmtId="0" fontId="56" fillId="25" borderId="3" xfId="0" applyFont="1" applyFill="1" applyBorder="1" applyAlignment="1"/>
    <xf numFmtId="0" fontId="56" fillId="26" borderId="74" xfId="0" applyFont="1" applyFill="1" applyBorder="1" applyAlignment="1">
      <alignment wrapText="1"/>
    </xf>
    <xf numFmtId="0" fontId="56" fillId="26" borderId="3" xfId="0" applyFont="1" applyFill="1" applyBorder="1" applyAlignment="1"/>
    <xf numFmtId="0" fontId="56" fillId="27" borderId="74" xfId="0" applyFont="1" applyFill="1" applyBorder="1" applyAlignment="1">
      <alignment wrapText="1"/>
    </xf>
    <xf numFmtId="0" fontId="56" fillId="27" borderId="3" xfId="0" applyFont="1" applyFill="1" applyBorder="1" applyAlignment="1"/>
    <xf numFmtId="0" fontId="56" fillId="7" borderId="74" xfId="0" applyFont="1" applyFill="1" applyBorder="1" applyAlignment="1">
      <alignment wrapText="1"/>
    </xf>
    <xf numFmtId="0" fontId="56" fillId="7" borderId="3" xfId="0" applyFont="1" applyFill="1" applyBorder="1" applyAlignment="1"/>
    <xf numFmtId="0" fontId="56" fillId="0" borderId="75" xfId="0" applyFont="1" applyBorder="1" applyAlignment="1"/>
    <xf numFmtId="0" fontId="5" fillId="7" borderId="3" xfId="0" applyNumberFormat="1" applyFont="1" applyFill="1" applyBorder="1" applyAlignment="1">
      <alignment horizontal="justify" vertical="center" wrapText="1"/>
    </xf>
    <xf numFmtId="0" fontId="56" fillId="0" borderId="0" xfId="0" applyFont="1" applyAlignment="1"/>
    <xf numFmtId="0" fontId="56" fillId="0" borderId="0" xfId="0" applyFont="1" applyAlignment="1">
      <alignment wrapText="1"/>
    </xf>
    <xf numFmtId="0" fontId="8" fillId="0" borderId="12" xfId="0" applyFont="1" applyFill="1" applyBorder="1" applyAlignment="1">
      <alignment horizontal="center"/>
    </xf>
    <xf numFmtId="0" fontId="8" fillId="0" borderId="3" xfId="0" applyFont="1" applyFill="1" applyBorder="1" applyAlignment="1">
      <alignment horizontal="center" vertical="center"/>
    </xf>
    <xf numFmtId="0" fontId="0" fillId="7" borderId="0" xfId="0" applyNumberFormat="1" applyFont="1" applyFill="1" applyBorder="1" applyAlignment="1">
      <alignment horizontal="justify" wrapText="1"/>
    </xf>
    <xf numFmtId="0" fontId="10" fillId="7" borderId="3" xfId="0" applyNumberFormat="1" applyFont="1" applyFill="1" applyBorder="1" applyAlignment="1">
      <alignment vertical="center" wrapText="1"/>
    </xf>
    <xf numFmtId="0" fontId="10" fillId="7" borderId="3" xfId="0" applyNumberFormat="1" applyFont="1" applyFill="1" applyBorder="1" applyAlignment="1">
      <alignment vertical="center"/>
    </xf>
    <xf numFmtId="0" fontId="10" fillId="7" borderId="3" xfId="0" applyNumberFormat="1" applyFont="1" applyFill="1" applyBorder="1" applyAlignment="1">
      <alignment horizontal="left" vertical="center"/>
    </xf>
    <xf numFmtId="0" fontId="10" fillId="7" borderId="2" xfId="0" applyNumberFormat="1" applyFont="1" applyFill="1" applyBorder="1" applyAlignment="1">
      <alignment vertical="center" wrapText="1"/>
    </xf>
    <xf numFmtId="0" fontId="19" fillId="7" borderId="0" xfId="0" applyFont="1" applyFill="1">
      <alignment vertical="center"/>
    </xf>
    <xf numFmtId="0" fontId="5" fillId="7" borderId="8" xfId="0" applyNumberFormat="1" applyFont="1" applyFill="1" applyBorder="1" applyAlignment="1">
      <alignment wrapText="1"/>
    </xf>
    <xf numFmtId="0" fontId="10" fillId="7" borderId="3" xfId="0" applyNumberFormat="1" applyFont="1" applyFill="1" applyBorder="1" applyAlignment="1">
      <alignment horizontal="center" vertical="center" wrapText="1"/>
    </xf>
    <xf numFmtId="0" fontId="19" fillId="7" borderId="12" xfId="0" applyNumberFormat="1" applyFont="1" applyFill="1" applyBorder="1" applyAlignment="1">
      <alignment wrapText="1"/>
    </xf>
    <xf numFmtId="0" fontId="61" fillId="7" borderId="0" xfId="2" applyFont="1" applyFill="1" applyAlignment="1">
      <alignment horizontal="center" vertical="center"/>
    </xf>
    <xf numFmtId="0" fontId="46" fillId="7" borderId="0" xfId="2" applyFill="1" applyAlignment="1">
      <alignment horizontal="justify"/>
    </xf>
    <xf numFmtId="0" fontId="62" fillId="7" borderId="0" xfId="2" applyFont="1" applyFill="1" applyAlignment="1">
      <alignment horizontal="justify" vertical="center"/>
    </xf>
    <xf numFmtId="0" fontId="63" fillId="7" borderId="0" xfId="0" applyFont="1" applyFill="1" applyAlignment="1">
      <alignment horizontal="justify" vertical="center"/>
    </xf>
    <xf numFmtId="0" fontId="64" fillId="7" borderId="0" xfId="2" applyFont="1" applyFill="1" applyAlignment="1">
      <alignment horizontal="justify" vertical="center"/>
    </xf>
    <xf numFmtId="0" fontId="65" fillId="7" borderId="0" xfId="0" applyFont="1" applyFill="1" applyAlignment="1">
      <alignment horizontal="justify" vertical="center"/>
    </xf>
    <xf numFmtId="0" fontId="64" fillId="7" borderId="0" xfId="2" applyFont="1" applyFill="1" applyAlignment="1">
      <alignment horizontal="left" vertical="center" wrapText="1" indent="3"/>
    </xf>
    <xf numFmtId="0" fontId="66" fillId="7" borderId="0" xfId="2" applyFont="1" applyFill="1" applyAlignment="1">
      <alignment horizontal="justify" vertical="center"/>
    </xf>
    <xf numFmtId="0" fontId="66" fillId="7" borderId="0" xfId="2" applyFont="1" applyFill="1" applyAlignment="1">
      <alignment horizontal="left" vertical="center" wrapText="1" indent="3"/>
    </xf>
    <xf numFmtId="0" fontId="67" fillId="7" borderId="0" xfId="2" applyFont="1" applyFill="1" applyBorder="1" applyAlignment="1">
      <alignment horizontal="justify" vertical="center" wrapText="1"/>
    </xf>
    <xf numFmtId="0" fontId="64" fillId="7" borderId="0" xfId="2" applyFont="1" applyFill="1" applyBorder="1" applyAlignment="1">
      <alignment horizontal="justify" vertical="center" wrapText="1"/>
    </xf>
    <xf numFmtId="0" fontId="67" fillId="7" borderId="0" xfId="0" applyFont="1" applyFill="1" applyAlignment="1">
      <alignment horizontal="justify" vertical="center"/>
    </xf>
    <xf numFmtId="0" fontId="65" fillId="7" borderId="0" xfId="2" applyFont="1" applyFill="1" applyAlignment="1">
      <alignment horizontal="justify" vertical="center"/>
    </xf>
    <xf numFmtId="0" fontId="64" fillId="7" borderId="0" xfId="2" applyFont="1" applyFill="1" applyAlignment="1">
      <alignment horizontal="left" vertical="center" indent="3"/>
    </xf>
    <xf numFmtId="0" fontId="65" fillId="7" borderId="0" xfId="2" applyFont="1" applyFill="1" applyAlignment="1">
      <alignment horizontal="left" vertical="center" indent="3"/>
    </xf>
    <xf numFmtId="0" fontId="47" fillId="7" borderId="0" xfId="0" applyFont="1" applyFill="1" applyAlignment="1" applyProtection="1">
      <protection hidden="1"/>
    </xf>
    <xf numFmtId="0" fontId="49" fillId="7" borderId="0" xfId="0" applyFont="1" applyFill="1" applyAlignment="1"/>
    <xf numFmtId="1" fontId="56" fillId="7" borderId="0" xfId="0" applyNumberFormat="1" applyFont="1" applyFill="1" applyBorder="1" applyAlignment="1"/>
    <xf numFmtId="0" fontId="56" fillId="7" borderId="0" xfId="0" applyFont="1" applyFill="1" applyBorder="1" applyAlignment="1"/>
    <xf numFmtId="0" fontId="56" fillId="7" borderId="0" xfId="0" applyFont="1" applyFill="1" applyBorder="1" applyAlignment="1">
      <alignment wrapText="1"/>
    </xf>
    <xf numFmtId="168" fontId="49" fillId="7" borderId="0" xfId="0" applyNumberFormat="1" applyFont="1" applyFill="1" applyBorder="1" applyAlignment="1"/>
    <xf numFmtId="168" fontId="56" fillId="7" borderId="0" xfId="0" applyNumberFormat="1" applyFont="1" applyFill="1" applyBorder="1" applyAlignment="1"/>
    <xf numFmtId="0" fontId="56" fillId="7" borderId="0" xfId="0" applyFont="1" applyFill="1" applyAlignment="1">
      <alignment horizontal="left" indent="2"/>
    </xf>
    <xf numFmtId="1" fontId="56" fillId="7" borderId="0" xfId="0" applyNumberFormat="1" applyFont="1" applyFill="1" applyBorder="1" applyAlignment="1">
      <alignment horizontal="left" indent="2"/>
    </xf>
    <xf numFmtId="0" fontId="56" fillId="0" borderId="7" xfId="0" applyFont="1" applyBorder="1" applyAlignment="1">
      <alignment vertical="center" wrapText="1"/>
    </xf>
    <xf numFmtId="0" fontId="56" fillId="0" borderId="5" xfId="0" applyFont="1" applyBorder="1" applyAlignment="1">
      <alignment horizontal="center" vertical="center" wrapText="1"/>
    </xf>
    <xf numFmtId="0" fontId="56" fillId="0" borderId="7" xfId="0" applyFont="1" applyBorder="1" applyAlignment="1">
      <alignment horizontal="center" vertical="center" wrapText="1"/>
    </xf>
    <xf numFmtId="0" fontId="49" fillId="7" borderId="0" xfId="0" applyFont="1" applyFill="1" applyAlignment="1">
      <alignment wrapText="1"/>
    </xf>
    <xf numFmtId="0" fontId="0" fillId="7" borderId="3" xfId="0" applyFont="1" applyFill="1" applyBorder="1" applyAlignment="1">
      <alignment vertical="center" wrapText="1"/>
    </xf>
    <xf numFmtId="0" fontId="13" fillId="7" borderId="4" xfId="0"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7" borderId="4" xfId="0" applyFont="1" applyFill="1" applyBorder="1" applyAlignment="1">
      <alignment wrapText="1"/>
    </xf>
    <xf numFmtId="0" fontId="13" fillId="7" borderId="4" xfId="0" applyFont="1" applyFill="1" applyBorder="1" applyAlignment="1">
      <alignment horizontal="center" wrapText="1"/>
    </xf>
    <xf numFmtId="0" fontId="6" fillId="7" borderId="4" xfId="0" applyFont="1" applyFill="1" applyBorder="1" applyAlignment="1">
      <alignment horizontal="center" vertical="center" wrapText="1"/>
    </xf>
    <xf numFmtId="0" fontId="6" fillId="7" borderId="0" xfId="0" applyFont="1" applyFill="1" applyAlignment="1">
      <alignment horizontal="center" vertical="center" wrapText="1"/>
    </xf>
    <xf numFmtId="0" fontId="13" fillId="7" borderId="0" xfId="0" applyFont="1" applyFill="1" applyAlignment="1">
      <alignment wrapText="1"/>
    </xf>
    <xf numFmtId="0" fontId="13" fillId="7" borderId="36" xfId="0" applyFont="1" applyFill="1" applyBorder="1" applyAlignment="1">
      <alignment wrapText="1"/>
    </xf>
    <xf numFmtId="0" fontId="13" fillId="7" borderId="0" xfId="0" applyFont="1" applyFill="1" applyAlignment="1">
      <alignment horizontal="center" wrapText="1"/>
    </xf>
    <xf numFmtId="0" fontId="50" fillId="7" borderId="0" xfId="0" applyFont="1" applyFill="1" applyAlignment="1"/>
    <xf numFmtId="0" fontId="50" fillId="7" borderId="0" xfId="0" applyFont="1" applyFill="1" applyAlignment="1">
      <alignment vertical="center" wrapText="1"/>
    </xf>
    <xf numFmtId="0" fontId="50" fillId="7" borderId="0" xfId="0" applyFont="1" applyFill="1" applyAlignment="1" applyProtection="1">
      <alignment vertical="center" wrapText="1"/>
      <protection hidden="1"/>
    </xf>
    <xf numFmtId="0" fontId="50" fillId="7" borderId="0" xfId="0" applyFont="1" applyFill="1" applyAlignment="1" applyProtection="1">
      <protection hidden="1"/>
    </xf>
    <xf numFmtId="0" fontId="13" fillId="7" borderId="0" xfId="0" applyFont="1" applyFill="1" applyAlignment="1" applyProtection="1">
      <alignment wrapText="1"/>
      <protection hidden="1"/>
    </xf>
    <xf numFmtId="0" fontId="13" fillId="7" borderId="0" xfId="0" applyFont="1" applyFill="1" applyAlignment="1">
      <alignment horizontal="left" vertical="center" wrapText="1"/>
    </xf>
    <xf numFmtId="0" fontId="0" fillId="7" borderId="0" xfId="0" applyFill="1" applyAlignment="1"/>
    <xf numFmtId="0" fontId="52" fillId="7" borderId="73" xfId="0" applyFont="1" applyFill="1" applyBorder="1" applyAlignment="1">
      <alignment vertical="top" wrapText="1"/>
    </xf>
    <xf numFmtId="0" fontId="0" fillId="0" borderId="10" xfId="0" applyFont="1" applyFill="1" applyBorder="1" applyAlignment="1">
      <alignment horizontal="center" vertical="center" wrapText="1" shrinkToFit="1"/>
    </xf>
    <xf numFmtId="0" fontId="53" fillId="15" borderId="7" xfId="2" applyFont="1" applyFill="1" applyBorder="1" applyAlignment="1">
      <alignment horizontal="center" vertical="center" wrapText="1"/>
    </xf>
    <xf numFmtId="0" fontId="13" fillId="0" borderId="2" xfId="2" applyFont="1" applyFill="1" applyBorder="1" applyAlignment="1">
      <alignment horizontal="center" vertical="center"/>
    </xf>
    <xf numFmtId="0" fontId="6" fillId="0" borderId="2" xfId="2" applyFont="1" applyFill="1" applyBorder="1" applyAlignment="1">
      <alignment horizontal="center" vertical="center"/>
    </xf>
    <xf numFmtId="0" fontId="0" fillId="0" borderId="3" xfId="0" applyFill="1" applyBorder="1" applyAlignment="1">
      <alignment vertical="center" wrapText="1"/>
    </xf>
    <xf numFmtId="0" fontId="75" fillId="7" borderId="0" xfId="2" applyFont="1" applyFill="1" applyAlignment="1">
      <alignment horizontal="left" vertical="center" wrapText="1" indent="2"/>
    </xf>
    <xf numFmtId="0" fontId="81" fillId="0" borderId="74" xfId="0" applyFont="1" applyFill="1" applyBorder="1" applyAlignment="1">
      <alignment horizontal="center" vertical="center" wrapText="1"/>
    </xf>
    <xf numFmtId="0" fontId="84" fillId="0" borderId="98" xfId="0" applyFont="1" applyBorder="1" applyAlignment="1">
      <alignment horizontal="center" vertical="center" wrapText="1"/>
    </xf>
    <xf numFmtId="0" fontId="9" fillId="8" borderId="12" xfId="0" applyNumberFormat="1" applyFont="1" applyFill="1" applyBorder="1" applyAlignment="1">
      <alignment vertical="center" wrapText="1"/>
    </xf>
    <xf numFmtId="0" fontId="13" fillId="8" borderId="12" xfId="0" applyNumberFormat="1" applyFont="1" applyFill="1" applyBorder="1" applyAlignment="1">
      <alignment vertical="center" wrapText="1"/>
    </xf>
    <xf numFmtId="0" fontId="13" fillId="8" borderId="103" xfId="0" applyNumberFormat="1" applyFont="1" applyFill="1" applyBorder="1" applyAlignment="1">
      <alignment horizontal="left" vertical="center" wrapText="1"/>
    </xf>
    <xf numFmtId="0" fontId="88" fillId="30" borderId="104" xfId="0" applyNumberFormat="1" applyFont="1" applyFill="1" applyBorder="1" applyAlignment="1">
      <alignment horizontal="center" vertical="center" wrapText="1"/>
    </xf>
    <xf numFmtId="0" fontId="89" fillId="8" borderId="105" xfId="0" applyNumberFormat="1" applyFont="1" applyFill="1" applyBorder="1" applyAlignment="1">
      <alignment horizontal="center" vertical="center" wrapText="1"/>
    </xf>
    <xf numFmtId="0" fontId="13" fillId="0" borderId="12" xfId="0" applyFont="1" applyBorder="1" applyAlignment="1">
      <alignment vertical="center" wrapText="1"/>
    </xf>
    <xf numFmtId="0" fontId="90" fillId="0" borderId="104" xfId="0" applyNumberFormat="1" applyFont="1" applyFill="1" applyBorder="1" applyAlignment="1">
      <alignment horizontal="center" vertical="center" wrapText="1"/>
    </xf>
    <xf numFmtId="0" fontId="89" fillId="0" borderId="2" xfId="0" applyNumberFormat="1" applyFont="1" applyFill="1" applyBorder="1" applyAlignment="1">
      <alignment horizontal="center" vertical="center" wrapText="1"/>
    </xf>
    <xf numFmtId="0" fontId="13" fillId="0" borderId="12" xfId="0" applyNumberFormat="1" applyFont="1" applyFill="1" applyBorder="1" applyAlignment="1">
      <alignment vertical="center" wrapText="1"/>
    </xf>
    <xf numFmtId="0" fontId="13" fillId="0" borderId="103" xfId="0" applyFont="1" applyBorder="1" applyAlignment="1">
      <alignment vertical="center" wrapText="1"/>
    </xf>
    <xf numFmtId="0" fontId="9" fillId="8" borderId="12" xfId="0" applyNumberFormat="1" applyFont="1" applyFill="1" applyBorder="1" applyAlignment="1">
      <alignment horizontal="left" vertical="center" wrapText="1"/>
    </xf>
    <xf numFmtId="0" fontId="13" fillId="8" borderId="12" xfId="0" applyNumberFormat="1" applyFont="1" applyFill="1" applyBorder="1" applyAlignment="1">
      <alignment horizontal="left" vertical="center" wrapText="1"/>
    </xf>
    <xf numFmtId="0" fontId="13" fillId="8" borderId="103" xfId="0" applyFont="1" applyFill="1" applyBorder="1" applyAlignment="1">
      <alignment vertical="center" wrapText="1"/>
    </xf>
    <xf numFmtId="0" fontId="89" fillId="8" borderId="2"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88" fillId="0" borderId="5" xfId="0" applyNumberFormat="1" applyFont="1" applyFill="1" applyBorder="1" applyAlignment="1">
      <alignment horizontal="center" vertical="center" wrapText="1"/>
    </xf>
    <xf numFmtId="0" fontId="89" fillId="0" borderId="3" xfId="0" applyNumberFormat="1" applyFont="1" applyFill="1" applyBorder="1" applyAlignment="1">
      <alignment horizontal="center" vertical="center" wrapText="1"/>
    </xf>
    <xf numFmtId="0" fontId="0" fillId="0" borderId="0" xfId="0" applyFill="1" applyAlignment="1"/>
    <xf numFmtId="0" fontId="25" fillId="0" borderId="103" xfId="0" applyFont="1" applyBorder="1" applyAlignment="1">
      <alignment vertical="center" wrapText="1"/>
    </xf>
    <xf numFmtId="0" fontId="95" fillId="0" borderId="12" xfId="0" applyNumberFormat="1" applyFont="1" applyFill="1" applyBorder="1" applyAlignment="1">
      <alignment horizontal="left" vertical="center" wrapText="1"/>
    </xf>
    <xf numFmtId="0" fontId="97" fillId="0" borderId="103" xfId="0" applyFont="1" applyBorder="1" applyAlignment="1">
      <alignment vertical="center" wrapText="1"/>
    </xf>
    <xf numFmtId="0" fontId="86" fillId="0" borderId="103" xfId="0" applyFont="1" applyBorder="1" applyAlignment="1">
      <alignment vertical="center" wrapText="1"/>
    </xf>
    <xf numFmtId="0" fontId="98" fillId="0" borderId="103" xfId="0" applyFont="1" applyBorder="1" applyAlignment="1">
      <alignment vertical="center" wrapText="1"/>
    </xf>
    <xf numFmtId="0" fontId="97" fillId="8" borderId="103" xfId="0" applyFont="1" applyFill="1" applyBorder="1" applyAlignment="1">
      <alignment vertical="center" wrapText="1"/>
    </xf>
    <xf numFmtId="0" fontId="13" fillId="0" borderId="15" xfId="0" applyNumberFormat="1" applyFont="1" applyFill="1" applyBorder="1" applyAlignment="1">
      <alignment horizontal="left" vertical="center" wrapText="1"/>
    </xf>
    <xf numFmtId="0" fontId="97" fillId="0" borderId="15" xfId="0" applyFont="1" applyBorder="1" applyAlignment="1">
      <alignment vertical="center" wrapText="1"/>
    </xf>
    <xf numFmtId="0" fontId="89" fillId="0" borderId="105" xfId="0" applyNumberFormat="1" applyFont="1" applyFill="1" applyBorder="1" applyAlignment="1">
      <alignment horizontal="center" vertical="center" wrapText="1"/>
    </xf>
    <xf numFmtId="0" fontId="9" fillId="8" borderId="13" xfId="0" applyNumberFormat="1" applyFont="1" applyFill="1" applyBorder="1" applyAlignment="1">
      <alignment horizontal="left" vertical="center" wrapText="1"/>
    </xf>
    <xf numFmtId="0" fontId="13" fillId="8" borderId="13" xfId="0" applyNumberFormat="1" applyFont="1" applyFill="1" applyBorder="1" applyAlignment="1">
      <alignment horizontal="left" vertical="center" wrapText="1"/>
    </xf>
    <xf numFmtId="0" fontId="89" fillId="8" borderId="106" xfId="0" applyNumberFormat="1" applyFont="1" applyFill="1" applyBorder="1" applyAlignment="1">
      <alignment horizontal="center" vertical="center" wrapText="1"/>
    </xf>
    <xf numFmtId="0" fontId="13" fillId="0" borderId="13" xfId="0" applyNumberFormat="1" applyFont="1" applyFill="1" applyBorder="1" applyAlignment="1">
      <alignment horizontal="left" vertical="center" wrapText="1"/>
    </xf>
    <xf numFmtId="0" fontId="98" fillId="0" borderId="107" xfId="0" applyFont="1" applyBorder="1" applyAlignment="1">
      <alignment vertical="center" wrapText="1"/>
    </xf>
    <xf numFmtId="0" fontId="99" fillId="0" borderId="104" xfId="0" applyNumberFormat="1" applyFont="1" applyFill="1" applyBorder="1" applyAlignment="1">
      <alignment horizontal="center" vertical="center" wrapText="1"/>
    </xf>
    <xf numFmtId="0" fontId="89" fillId="0" borderId="106" xfId="0" applyNumberFormat="1" applyFont="1" applyFill="1" applyBorder="1" applyAlignment="1">
      <alignment horizontal="center" vertical="center" wrapText="1"/>
    </xf>
    <xf numFmtId="0" fontId="9" fillId="8" borderId="15" xfId="0" applyNumberFormat="1" applyFont="1" applyFill="1" applyBorder="1" applyAlignment="1">
      <alignment horizontal="left" vertical="center" wrapText="1"/>
    </xf>
    <xf numFmtId="0" fontId="13" fillId="8" borderId="15" xfId="0" applyNumberFormat="1" applyFont="1" applyFill="1" applyBorder="1" applyAlignment="1">
      <alignment horizontal="left" vertical="center" wrapText="1"/>
    </xf>
    <xf numFmtId="0" fontId="89" fillId="0" borderId="108" xfId="0" applyNumberFormat="1" applyFont="1" applyFill="1" applyBorder="1" applyAlignment="1">
      <alignment horizontal="center" vertical="center" wrapText="1"/>
    </xf>
    <xf numFmtId="0" fontId="13" fillId="8" borderId="9" xfId="0" applyFont="1" applyFill="1" applyBorder="1" applyAlignment="1">
      <alignment vertical="center" wrapText="1"/>
    </xf>
    <xf numFmtId="0" fontId="13" fillId="0" borderId="10" xfId="0" applyFont="1" applyBorder="1" applyAlignment="1">
      <alignment vertical="center" wrapText="1"/>
    </xf>
    <xf numFmtId="0" fontId="97" fillId="0" borderId="4" xfId="0" applyFont="1" applyBorder="1" applyAlignment="1">
      <alignment vertical="center" wrapText="1"/>
    </xf>
    <xf numFmtId="0" fontId="13" fillId="0" borderId="4" xfId="0" applyNumberFormat="1" applyFont="1" applyFill="1" applyBorder="1" applyAlignment="1">
      <alignment horizontal="left" vertical="center" wrapText="1"/>
    </xf>
    <xf numFmtId="0" fontId="9" fillId="8" borderId="4" xfId="0" applyNumberFormat="1" applyFont="1" applyFill="1" applyBorder="1" applyAlignment="1">
      <alignment horizontal="left" vertical="center" wrapText="1"/>
    </xf>
    <xf numFmtId="0" fontId="13" fillId="8" borderId="4"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90" fillId="0" borderId="0" xfId="0" applyNumberFormat="1" applyFont="1" applyFill="1" applyBorder="1" applyAlignment="1">
      <alignment horizontal="center" vertical="center" wrapText="1"/>
    </xf>
    <xf numFmtId="0" fontId="89" fillId="0" borderId="0" xfId="0" applyNumberFormat="1" applyFont="1" applyFill="1" applyBorder="1" applyAlignment="1">
      <alignment horizontal="center" vertical="center" wrapText="1"/>
    </xf>
    <xf numFmtId="0" fontId="90" fillId="0" borderId="5" xfId="0" applyNumberFormat="1" applyFont="1" applyFill="1" applyBorder="1" applyAlignment="1">
      <alignment horizontal="center" vertical="center" wrapText="1"/>
    </xf>
    <xf numFmtId="0" fontId="13" fillId="8" borderId="12" xfId="0" applyFont="1" applyFill="1" applyBorder="1" applyAlignment="1">
      <alignment vertical="center" wrapText="1"/>
    </xf>
    <xf numFmtId="0" fontId="86" fillId="0" borderId="12" xfId="0" applyFont="1" applyBorder="1" applyAlignment="1">
      <alignment vertical="center" wrapText="1"/>
    </xf>
    <xf numFmtId="0" fontId="102" fillId="0" borderId="2"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102" fillId="0" borderId="0" xfId="0" applyNumberFormat="1" applyFont="1" applyFill="1" applyBorder="1" applyAlignment="1">
      <alignment horizontal="center" vertical="center" wrapText="1"/>
    </xf>
    <xf numFmtId="0" fontId="99" fillId="0" borderId="0" xfId="0" applyNumberFormat="1" applyFont="1" applyFill="1" applyBorder="1" applyAlignment="1">
      <alignment horizontal="center" vertical="center" wrapText="1"/>
    </xf>
    <xf numFmtId="0" fontId="95" fillId="0" borderId="10" xfId="0" applyNumberFormat="1" applyFont="1" applyFill="1" applyBorder="1" applyAlignment="1">
      <alignment horizontal="left" vertical="center" wrapText="1"/>
    </xf>
    <xf numFmtId="0" fontId="102" fillId="0" borderId="106"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02" fillId="0" borderId="108" xfId="0" applyNumberFormat="1" applyFont="1" applyFill="1" applyBorder="1" applyAlignment="1">
      <alignment horizontal="center" vertical="center" wrapText="1"/>
    </xf>
    <xf numFmtId="0" fontId="13" fillId="6" borderId="4" xfId="0" applyNumberFormat="1" applyFont="1" applyFill="1" applyBorder="1" applyAlignment="1">
      <alignment horizontal="left" vertical="center"/>
    </xf>
    <xf numFmtId="0" fontId="0" fillId="6" borderId="4" xfId="0" applyNumberFormat="1" applyFont="1" applyFill="1" applyBorder="1" applyAlignment="1">
      <alignment wrapText="1"/>
    </xf>
    <xf numFmtId="0" fontId="0" fillId="6" borderId="109" xfId="0" applyNumberFormat="1" applyFont="1" applyFill="1" applyBorder="1" applyAlignment="1">
      <alignment wrapText="1"/>
    </xf>
    <xf numFmtId="0" fontId="13" fillId="8" borderId="3" xfId="0" applyNumberFormat="1" applyFont="1" applyFill="1" applyBorder="1" applyAlignment="1">
      <alignment horizontal="left" vertical="center" wrapText="1"/>
    </xf>
    <xf numFmtId="0" fontId="89" fillId="31" borderId="105" xfId="0" applyFont="1" applyFill="1" applyBorder="1" applyAlignment="1">
      <alignment horizontal="center" vertical="center" wrapText="1"/>
    </xf>
    <xf numFmtId="0" fontId="90" fillId="0" borderId="104" xfId="0" applyFont="1" applyBorder="1" applyAlignment="1">
      <alignment horizontal="center" vertical="center" wrapText="1"/>
    </xf>
    <xf numFmtId="0" fontId="89" fillId="0" borderId="106" xfId="0" applyFont="1" applyBorder="1" applyAlignment="1">
      <alignment horizontal="center" vertical="center" wrapText="1"/>
    </xf>
    <xf numFmtId="0" fontId="89" fillId="31" borderId="106" xfId="0" applyFont="1" applyFill="1" applyBorder="1" applyAlignment="1">
      <alignment horizontal="center" vertical="center" wrapText="1"/>
    </xf>
    <xf numFmtId="0" fontId="89" fillId="31" borderId="108" xfId="0" applyFont="1" applyFill="1" applyBorder="1" applyAlignment="1">
      <alignment horizontal="center" vertical="center" wrapText="1"/>
    </xf>
    <xf numFmtId="0" fontId="7" fillId="0" borderId="12" xfId="0" applyNumberFormat="1" applyFont="1" applyFill="1" applyBorder="1" applyAlignment="1">
      <alignment horizontal="left" vertical="center" wrapText="1"/>
    </xf>
    <xf numFmtId="0" fontId="89" fillId="0" borderId="105" xfId="0" applyFont="1" applyBorder="1" applyAlignment="1">
      <alignment horizontal="center" vertical="center" wrapText="1"/>
    </xf>
    <xf numFmtId="0" fontId="13" fillId="0" borderId="4" xfId="0" applyFont="1" applyBorder="1" applyAlignment="1">
      <alignment vertical="center" wrapText="1"/>
    </xf>
    <xf numFmtId="0" fontId="98" fillId="0" borderId="4" xfId="0" applyFont="1" applyBorder="1" applyAlignment="1">
      <alignment vertical="center" wrapText="1"/>
    </xf>
    <xf numFmtId="0" fontId="89" fillId="0" borderId="108" xfId="0" applyFont="1" applyBorder="1" applyAlignment="1">
      <alignment horizontal="center" vertical="center" wrapText="1"/>
    </xf>
    <xf numFmtId="0" fontId="13" fillId="0" borderId="0" xfId="0" applyNumberFormat="1" applyFont="1" applyFill="1" applyBorder="1" applyAlignment="1">
      <alignment horizontal="center" vertical="center" wrapText="1"/>
    </xf>
    <xf numFmtId="0" fontId="90" fillId="0" borderId="0" xfId="0" applyFont="1" applyBorder="1" applyAlignment="1">
      <alignment horizontal="center" vertical="center" wrapText="1"/>
    </xf>
    <xf numFmtId="0" fontId="89" fillId="0" borderId="0" xfId="0" applyFont="1" applyBorder="1" applyAlignment="1">
      <alignment horizontal="center" vertical="center" wrapText="1"/>
    </xf>
    <xf numFmtId="0" fontId="9" fillId="6" borderId="12" xfId="0" applyNumberFormat="1" applyFont="1" applyFill="1" applyBorder="1" applyAlignment="1">
      <alignment horizontal="left" vertical="center" wrapText="1"/>
    </xf>
    <xf numFmtId="0" fontId="13" fillId="6" borderId="13" xfId="0" applyNumberFormat="1" applyFont="1" applyFill="1" applyBorder="1" applyAlignment="1">
      <alignment horizontal="left" vertical="center" wrapText="1"/>
    </xf>
    <xf numFmtId="0" fontId="105" fillId="32" borderId="110" xfId="0" applyFont="1" applyFill="1" applyBorder="1" applyAlignment="1">
      <alignment horizontal="center" vertical="center" wrapText="1"/>
    </xf>
    <xf numFmtId="0" fontId="105" fillId="32" borderId="111" xfId="0" applyFont="1" applyFill="1" applyBorder="1" applyAlignment="1">
      <alignment horizontal="center" vertical="center" wrapText="1"/>
    </xf>
    <xf numFmtId="0" fontId="98" fillId="0" borderId="12" xfId="0" applyFont="1" applyBorder="1" applyAlignment="1">
      <alignment vertical="center" wrapText="1"/>
    </xf>
    <xf numFmtId="0" fontId="78" fillId="0" borderId="0" xfId="0" applyFont="1" applyBorder="1" applyAlignment="1"/>
    <xf numFmtId="0" fontId="78" fillId="0" borderId="0" xfId="0" applyFont="1" applyAlignment="1"/>
    <xf numFmtId="0" fontId="10" fillId="7" borderId="0" xfId="0" applyNumberFormat="1" applyFont="1" applyFill="1" applyBorder="1" applyAlignment="1">
      <alignment horizontal="left" vertical="center" wrapText="1"/>
    </xf>
    <xf numFmtId="0" fontId="0" fillId="7" borderId="0" xfId="0" applyFill="1" applyBorder="1">
      <alignment vertical="center"/>
    </xf>
    <xf numFmtId="0" fontId="23" fillId="7" borderId="0" xfId="0" applyNumberFormat="1" applyFont="1" applyFill="1" applyBorder="1" applyAlignment="1">
      <alignment wrapText="1"/>
    </xf>
    <xf numFmtId="0" fontId="0" fillId="7" borderId="0" xfId="0" applyNumberFormat="1" applyFont="1" applyFill="1" applyBorder="1" applyAlignment="1">
      <alignment wrapText="1"/>
    </xf>
    <xf numFmtId="0" fontId="56" fillId="7" borderId="0" xfId="0" applyFont="1" applyFill="1" applyAlignment="1"/>
    <xf numFmtId="0" fontId="56" fillId="7" borderId="0" xfId="0" applyFont="1" applyFill="1" applyAlignment="1">
      <alignment wrapText="1"/>
    </xf>
    <xf numFmtId="0" fontId="8" fillId="4" borderId="9"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54" fillId="0" borderId="72" xfId="0" applyFont="1" applyBorder="1" applyAlignment="1">
      <alignment vertical="top" wrapText="1"/>
    </xf>
    <xf numFmtId="0" fontId="30" fillId="0" borderId="3" xfId="0" applyNumberFormat="1" applyFont="1" applyFill="1" applyBorder="1" applyAlignment="1">
      <alignment horizontal="left" vertical="center" wrapText="1"/>
    </xf>
    <xf numFmtId="0" fontId="109" fillId="7" borderId="3" xfId="0" applyNumberFormat="1" applyFont="1" applyFill="1" applyBorder="1" applyAlignment="1">
      <alignment vertical="center" wrapText="1"/>
    </xf>
    <xf numFmtId="0" fontId="17" fillId="7" borderId="3" xfId="0" applyNumberFormat="1" applyFont="1" applyFill="1" applyBorder="1" applyAlignment="1">
      <alignment vertical="center" wrapText="1"/>
    </xf>
    <xf numFmtId="0" fontId="17" fillId="7" borderId="3" xfId="0" applyNumberFormat="1" applyFont="1" applyFill="1" applyBorder="1" applyAlignment="1">
      <alignment vertical="center"/>
    </xf>
    <xf numFmtId="0" fontId="109" fillId="7" borderId="3" xfId="0" applyNumberFormat="1" applyFont="1" applyFill="1" applyBorder="1" applyAlignment="1">
      <alignment vertical="center"/>
    </xf>
    <xf numFmtId="0" fontId="110" fillId="7" borderId="0" xfId="0" applyFont="1" applyFill="1" applyAlignment="1">
      <alignment horizontal="justify" vertical="center"/>
    </xf>
    <xf numFmtId="0" fontId="111" fillId="7" borderId="0" xfId="2" applyFont="1" applyFill="1" applyAlignment="1">
      <alignment horizontal="justify" vertical="center"/>
    </xf>
    <xf numFmtId="0" fontId="111" fillId="7" borderId="0" xfId="2" applyFont="1" applyFill="1" applyAlignment="1">
      <alignment horizontal="left" vertical="center" wrapText="1" indent="2"/>
    </xf>
    <xf numFmtId="0" fontId="111" fillId="7" borderId="0" xfId="2" applyFont="1" applyFill="1" applyAlignment="1">
      <alignment horizontal="justify" vertical="center" wrapText="1"/>
    </xf>
    <xf numFmtId="0" fontId="113" fillId="7" borderId="0" xfId="2" applyFont="1" applyFill="1" applyAlignment="1">
      <alignment horizontal="justify" vertical="center"/>
    </xf>
    <xf numFmtId="0" fontId="111" fillId="7" borderId="0" xfId="2" applyNumberFormat="1" applyFont="1" applyFill="1" applyAlignment="1">
      <alignment horizontal="justify" vertical="center"/>
    </xf>
    <xf numFmtId="0" fontId="0" fillId="0" borderId="0" xfId="0" applyAlignment="1">
      <alignment vertical="center" wrapText="1"/>
    </xf>
    <xf numFmtId="0" fontId="0" fillId="0" borderId="114" xfId="0" applyBorder="1">
      <alignment vertical="center"/>
    </xf>
    <xf numFmtId="0" fontId="0" fillId="0" borderId="116" xfId="0" applyBorder="1" applyAlignment="1">
      <alignment vertical="center" wrapText="1"/>
    </xf>
    <xf numFmtId="0" fontId="0" fillId="0" borderId="117" xfId="0" applyBorder="1" applyAlignment="1">
      <alignment horizontal="left" vertical="center" wrapText="1"/>
    </xf>
    <xf numFmtId="0" fontId="0" fillId="0" borderId="116" xfId="0" applyBorder="1">
      <alignment vertical="center"/>
    </xf>
    <xf numFmtId="0" fontId="0" fillId="0" borderId="122" xfId="0" applyBorder="1" applyAlignment="1">
      <alignment vertical="center" wrapText="1"/>
    </xf>
    <xf numFmtId="0" fontId="0" fillId="0" borderId="121" xfId="0" applyBorder="1" applyAlignment="1">
      <alignment horizontal="center" vertical="center" wrapText="1"/>
    </xf>
    <xf numFmtId="0" fontId="0" fillId="0" borderId="130"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xf numFmtId="0" fontId="0" fillId="0" borderId="135" xfId="0" applyBorder="1" applyAlignment="1">
      <alignment vertical="center" wrapText="1"/>
    </xf>
    <xf numFmtId="0" fontId="0" fillId="0" borderId="139" xfId="0" applyBorder="1" applyAlignment="1">
      <alignment horizontal="center" vertical="center"/>
    </xf>
    <xf numFmtId="0" fontId="0" fillId="0" borderId="142" xfId="0" applyBorder="1" applyAlignment="1">
      <alignment horizontal="center" vertical="center"/>
    </xf>
    <xf numFmtId="169" fontId="88" fillId="0" borderId="136" xfId="0" applyNumberFormat="1" applyFont="1" applyBorder="1" applyAlignment="1">
      <alignment horizontal="center" vertical="center"/>
    </xf>
    <xf numFmtId="169" fontId="88" fillId="0" borderId="3" xfId="0" applyNumberFormat="1" applyFont="1" applyBorder="1" applyAlignment="1">
      <alignment horizontal="center" vertical="center"/>
    </xf>
    <xf numFmtId="169" fontId="88" fillId="0" borderId="10" xfId="0" applyNumberFormat="1" applyFont="1" applyBorder="1" applyAlignment="1">
      <alignment horizontal="center" vertical="center"/>
    </xf>
    <xf numFmtId="169" fontId="88" fillId="0" borderId="137" xfId="0" applyNumberFormat="1" applyFont="1" applyBorder="1" applyAlignment="1">
      <alignment horizontal="center" vertical="center"/>
    </xf>
    <xf numFmtId="169" fontId="88" fillId="0" borderId="12" xfId="0" applyNumberFormat="1" applyFont="1" applyBorder="1" applyAlignment="1">
      <alignment horizontal="center" vertical="center"/>
    </xf>
    <xf numFmtId="169" fontId="88" fillId="0" borderId="143" xfId="0" applyNumberFormat="1" applyFont="1" applyBorder="1" applyAlignment="1">
      <alignment horizontal="center" vertical="center"/>
    </xf>
    <xf numFmtId="169" fontId="88" fillId="0" borderId="138" xfId="0" applyNumberFormat="1" applyFont="1" applyBorder="1" applyAlignment="1">
      <alignment horizontal="center" vertical="center"/>
    </xf>
    <xf numFmtId="169" fontId="88" fillId="0" borderId="127" xfId="0" applyNumberFormat="1" applyFont="1" applyBorder="1" applyAlignment="1">
      <alignment horizontal="center" vertical="center"/>
    </xf>
    <xf numFmtId="169" fontId="88" fillId="0" borderId="128" xfId="0" applyNumberFormat="1" applyFont="1" applyBorder="1" applyAlignment="1">
      <alignment horizontal="center" vertical="center"/>
    </xf>
    <xf numFmtId="169" fontId="88" fillId="0" borderId="120" xfId="0" applyNumberFormat="1" applyFont="1" applyBorder="1" applyAlignment="1">
      <alignment horizontal="center" vertical="center"/>
    </xf>
    <xf numFmtId="169" fontId="88" fillId="0" borderId="114" xfId="0" applyNumberFormat="1" applyFont="1" applyBorder="1" applyAlignment="1">
      <alignment horizontal="center" vertical="center"/>
    </xf>
    <xf numFmtId="169" fontId="88" fillId="0" borderId="141" xfId="0" applyNumberFormat="1" applyFont="1" applyBorder="1" applyAlignment="1">
      <alignment horizontal="center" vertical="center"/>
    </xf>
    <xf numFmtId="169" fontId="88" fillId="0" borderId="117" xfId="0" applyNumberFormat="1" applyFont="1" applyBorder="1" applyAlignment="1">
      <alignment horizontal="center" vertical="center"/>
    </xf>
    <xf numFmtId="169" fontId="88" fillId="0" borderId="140" xfId="0" applyNumberFormat="1" applyFont="1" applyBorder="1" applyAlignment="1">
      <alignment horizontal="center" vertical="center"/>
    </xf>
    <xf numFmtId="169" fontId="88" fillId="0" borderId="144" xfId="0" applyNumberFormat="1" applyFont="1" applyBorder="1" applyAlignment="1">
      <alignment horizontal="center" vertical="center"/>
    </xf>
    <xf numFmtId="169" fontId="88" fillId="0" borderId="126" xfId="0" applyNumberFormat="1" applyFont="1" applyBorder="1" applyAlignment="1">
      <alignment horizontal="center" vertical="center"/>
    </xf>
    <xf numFmtId="169" fontId="88" fillId="0" borderId="32" xfId="0" applyNumberFormat="1" applyFont="1" applyBorder="1" applyAlignment="1">
      <alignment horizontal="center" vertical="center"/>
    </xf>
    <xf numFmtId="169" fontId="88" fillId="0" borderId="0" xfId="0" applyNumberFormat="1" applyFont="1" applyBorder="1" applyAlignment="1">
      <alignment horizontal="center" vertical="center"/>
    </xf>
    <xf numFmtId="169" fontId="88" fillId="0" borderId="9" xfId="0" applyNumberFormat="1" applyFont="1" applyBorder="1" applyAlignment="1">
      <alignment horizontal="center" vertical="center"/>
    </xf>
    <xf numFmtId="169" fontId="88" fillId="0" borderId="116" xfId="0" applyNumberFormat="1" applyFont="1" applyBorder="1" applyAlignment="1">
      <alignment horizontal="center" vertical="center"/>
    </xf>
    <xf numFmtId="169" fontId="88" fillId="0" borderId="13" xfId="0" applyNumberFormat="1" applyFont="1" applyBorder="1" applyAlignment="1">
      <alignment horizontal="center" vertical="center"/>
    </xf>
    <xf numFmtId="169" fontId="88" fillId="0" borderId="148" xfId="0" applyNumberFormat="1" applyFont="1" applyBorder="1" applyAlignment="1">
      <alignment horizontal="center" vertical="center"/>
    </xf>
    <xf numFmtId="169" fontId="88" fillId="0" borderId="119" xfId="0" applyNumberFormat="1" applyFont="1" applyBorder="1" applyAlignment="1">
      <alignment horizontal="center" vertical="center"/>
    </xf>
    <xf numFmtId="0" fontId="0" fillId="0" borderId="0" xfId="0" applyBorder="1" applyAlignment="1">
      <alignment vertical="center" wrapText="1"/>
    </xf>
    <xf numFmtId="0" fontId="0" fillId="0" borderId="129" xfId="0" applyFont="1" applyBorder="1" applyAlignment="1">
      <alignment vertical="center" wrapText="1"/>
    </xf>
    <xf numFmtId="0" fontId="31" fillId="0" borderId="0" xfId="0" applyFont="1" applyAlignment="1">
      <alignment vertical="center" wrapText="1"/>
    </xf>
    <xf numFmtId="169" fontId="31" fillId="0" borderId="0" xfId="0" applyNumberFormat="1" applyFont="1" applyAlignment="1">
      <alignment vertical="center" wrapText="1"/>
    </xf>
    <xf numFmtId="0" fontId="122" fillId="0" borderId="0" xfId="0" applyFont="1">
      <alignment vertical="center"/>
    </xf>
    <xf numFmtId="0" fontId="125" fillId="7" borderId="3" xfId="0" applyNumberFormat="1" applyFont="1" applyFill="1" applyBorder="1" applyAlignment="1">
      <alignment horizontal="justify" vertical="center" wrapText="1"/>
    </xf>
    <xf numFmtId="169" fontId="88" fillId="0" borderId="4" xfId="0" applyNumberFormat="1" applyFont="1" applyBorder="1" applyAlignment="1">
      <alignment horizontal="center" vertical="center"/>
    </xf>
    <xf numFmtId="0" fontId="10" fillId="7" borderId="0" xfId="0" applyNumberFormat="1" applyFont="1" applyFill="1" applyBorder="1" applyAlignment="1">
      <alignment horizontal="left" vertical="center" wrapText="1"/>
    </xf>
    <xf numFmtId="0" fontId="24" fillId="7" borderId="0" xfId="0" applyNumberFormat="1" applyFont="1" applyFill="1" applyBorder="1" applyAlignment="1">
      <alignment wrapText="1"/>
    </xf>
    <xf numFmtId="0" fontId="22" fillId="7" borderId="0" xfId="0" applyNumberFormat="1" applyFont="1" applyFill="1" applyBorder="1" applyAlignment="1">
      <alignment horizontal="center" vertical="center" wrapText="1"/>
    </xf>
    <xf numFmtId="0" fontId="0" fillId="7" borderId="0" xfId="0" applyFill="1" applyBorder="1" applyAlignment="1">
      <alignment vertical="center"/>
    </xf>
    <xf numFmtId="0" fontId="23" fillId="7" borderId="0" xfId="0" applyNumberFormat="1" applyFont="1" applyFill="1" applyBorder="1" applyAlignment="1">
      <alignment wrapText="1"/>
    </xf>
    <xf numFmtId="0" fontId="19" fillId="7" borderId="0" xfId="0" applyNumberFormat="1" applyFont="1" applyFill="1" applyBorder="1" applyAlignment="1">
      <alignment wrapText="1"/>
    </xf>
    <xf numFmtId="0" fontId="5" fillId="7" borderId="0" xfId="0" applyNumberFormat="1" applyFont="1" applyFill="1" applyBorder="1" applyAlignment="1">
      <alignment horizontal="justify" vertical="center" wrapText="1"/>
    </xf>
    <xf numFmtId="0" fontId="0" fillId="7" borderId="0" xfId="0" applyFill="1" applyBorder="1" applyAlignment="1">
      <alignment horizontal="justify" vertical="center"/>
    </xf>
    <xf numFmtId="0" fontId="10" fillId="7" borderId="0" xfId="0" applyNumberFormat="1" applyFont="1" applyFill="1" applyBorder="1" applyAlignment="1">
      <alignment horizontal="left"/>
    </xf>
    <xf numFmtId="0" fontId="5" fillId="7" borderId="0" xfId="0" applyNumberFormat="1" applyFont="1" applyFill="1" applyBorder="1" applyAlignment="1">
      <alignment horizontal="left"/>
    </xf>
    <xf numFmtId="0" fontId="0" fillId="7" borderId="0" xfId="0" applyNumberFormat="1" applyFont="1" applyFill="1" applyBorder="1" applyAlignment="1">
      <alignment wrapText="1"/>
    </xf>
    <xf numFmtId="0" fontId="5" fillId="7" borderId="0" xfId="0" applyNumberFormat="1" applyFont="1" applyFill="1" applyBorder="1" applyAlignment="1">
      <alignment horizontal="center" wrapText="1"/>
    </xf>
    <xf numFmtId="0" fontId="5" fillId="7" borderId="12" xfId="0" applyNumberFormat="1" applyFont="1" applyFill="1" applyBorder="1" applyAlignment="1">
      <alignment horizontal="justify" vertical="center" wrapText="1"/>
    </xf>
    <xf numFmtId="0" fontId="0" fillId="7" borderId="10" xfId="0" applyNumberFormat="1" applyFont="1" applyFill="1" applyBorder="1" applyAlignment="1">
      <alignment horizontal="justify" vertical="center" wrapText="1"/>
    </xf>
    <xf numFmtId="0" fontId="0" fillId="7" borderId="2" xfId="0" applyNumberFormat="1" applyFont="1" applyFill="1" applyBorder="1" applyAlignment="1">
      <alignment horizontal="justify" vertical="center" wrapText="1"/>
    </xf>
    <xf numFmtId="0" fontId="10" fillId="7" borderId="4" xfId="0" applyNumberFormat="1" applyFont="1" applyFill="1" applyBorder="1" applyAlignment="1">
      <alignment horizontal="left" vertical="center" wrapText="1"/>
    </xf>
    <xf numFmtId="0" fontId="0" fillId="7" borderId="0" xfId="0" applyNumberFormat="1" applyFont="1" applyFill="1" applyBorder="1" applyAlignment="1">
      <alignment horizontal="justify" vertical="center" wrapText="1"/>
    </xf>
    <xf numFmtId="0" fontId="68" fillId="7" borderId="0" xfId="0" applyFont="1" applyFill="1" applyAlignment="1">
      <alignment horizontal="center" vertical="center" wrapText="1"/>
    </xf>
    <xf numFmtId="0" fontId="56" fillId="7" borderId="75" xfId="0" applyFont="1" applyFill="1" applyBorder="1" applyAlignment="1">
      <alignment horizontal="center" vertical="center"/>
    </xf>
    <xf numFmtId="0" fontId="56" fillId="7" borderId="76" xfId="0" applyFont="1" applyFill="1" applyBorder="1" applyAlignment="1">
      <alignment horizontal="center" vertical="center"/>
    </xf>
    <xf numFmtId="0" fontId="56" fillId="7" borderId="0" xfId="0" applyFont="1" applyFill="1" applyAlignment="1">
      <alignment vertical="center" wrapText="1"/>
    </xf>
    <xf numFmtId="0" fontId="56" fillId="7" borderId="87" xfId="0" applyFont="1" applyFill="1" applyBorder="1" applyAlignment="1">
      <alignment vertical="center" wrapText="1"/>
    </xf>
    <xf numFmtId="0" fontId="56" fillId="7" borderId="75" xfId="0" applyFont="1" applyFill="1" applyBorder="1" applyAlignment="1"/>
    <xf numFmtId="0" fontId="56" fillId="7" borderId="20" xfId="0" applyFont="1" applyFill="1" applyBorder="1" applyAlignment="1"/>
    <xf numFmtId="0" fontId="56" fillId="7" borderId="76" xfId="0" applyFont="1" applyFill="1" applyBorder="1" applyAlignment="1"/>
    <xf numFmtId="0" fontId="56" fillId="7" borderId="75" xfId="0" applyFont="1" applyFill="1" applyBorder="1" applyAlignment="1">
      <alignment wrapText="1"/>
    </xf>
    <xf numFmtId="0" fontId="56" fillId="7" borderId="20" xfId="0" applyFont="1" applyFill="1" applyBorder="1" applyAlignment="1">
      <alignment wrapText="1"/>
    </xf>
    <xf numFmtId="0" fontId="56" fillId="7" borderId="76" xfId="0" applyFont="1" applyFill="1" applyBorder="1" applyAlignment="1">
      <alignment wrapText="1"/>
    </xf>
    <xf numFmtId="0" fontId="49" fillId="0" borderId="76" xfId="0" applyFont="1" applyBorder="1" applyAlignment="1">
      <alignment horizontal="center" vertical="center" wrapText="1"/>
    </xf>
    <xf numFmtId="0" fontId="49" fillId="0" borderId="74" xfId="0" applyFont="1" applyBorder="1" applyAlignment="1">
      <alignment horizontal="center" vertical="center"/>
    </xf>
    <xf numFmtId="0" fontId="49" fillId="0" borderId="74" xfId="0" applyFont="1" applyBorder="1" applyAlignment="1">
      <alignment horizontal="center" vertical="center" wrapText="1"/>
    </xf>
    <xf numFmtId="0" fontId="56" fillId="0" borderId="74" xfId="0" applyFont="1" applyBorder="1" applyAlignment="1">
      <alignment horizontal="center" vertical="center"/>
    </xf>
    <xf numFmtId="0" fontId="56" fillId="7" borderId="0" xfId="0" applyFont="1" applyFill="1" applyAlignment="1">
      <alignment horizontal="left" wrapText="1" indent="3"/>
    </xf>
    <xf numFmtId="0" fontId="56" fillId="7" borderId="0" xfId="0" applyFont="1" applyFill="1" applyAlignment="1"/>
    <xf numFmtId="0" fontId="56" fillId="7" borderId="1" xfId="0" applyFont="1" applyFill="1" applyBorder="1" applyAlignment="1">
      <alignment wrapText="1"/>
    </xf>
    <xf numFmtId="0" fontId="56" fillId="7" borderId="0" xfId="0" applyFont="1" applyFill="1" applyAlignment="1">
      <alignment wrapText="1"/>
    </xf>
    <xf numFmtId="0" fontId="69" fillId="7" borderId="0" xfId="0" applyFont="1" applyFill="1" applyAlignment="1">
      <alignment wrapText="1"/>
    </xf>
    <xf numFmtId="166" fontId="56" fillId="7" borderId="75" xfId="0" applyNumberFormat="1" applyFont="1" applyFill="1" applyBorder="1" applyAlignment="1"/>
    <xf numFmtId="167" fontId="56" fillId="7" borderId="75" xfId="0" applyNumberFormat="1" applyFont="1" applyFill="1" applyBorder="1" applyAlignment="1"/>
    <xf numFmtId="0" fontId="49" fillId="7" borderId="0" xfId="0" applyFont="1" applyFill="1" applyAlignment="1">
      <alignment horizontal="justify" wrapText="1"/>
    </xf>
    <xf numFmtId="0" fontId="0" fillId="7" borderId="0" xfId="0" applyFill="1" applyAlignment="1">
      <alignment wrapText="1"/>
    </xf>
    <xf numFmtId="0" fontId="56" fillId="7" borderId="0" xfId="0" applyFont="1" applyFill="1" applyAlignment="1">
      <alignment horizontal="left" indent="3"/>
    </xf>
    <xf numFmtId="164" fontId="3" fillId="28" borderId="3" xfId="0" applyNumberFormat="1" applyFont="1" applyFill="1" applyBorder="1" applyAlignment="1">
      <alignment horizontal="center" vertical="center" wrapText="1"/>
    </xf>
    <xf numFmtId="164" fontId="4" fillId="28" borderId="10" xfId="0" applyNumberFormat="1" applyFont="1" applyFill="1" applyBorder="1" applyAlignment="1">
      <alignment wrapText="1"/>
    </xf>
    <xf numFmtId="164" fontId="4" fillId="28" borderId="2" xfId="0" applyNumberFormat="1" applyFont="1" applyFill="1" applyBorder="1" applyAlignment="1">
      <alignment wrapText="1"/>
    </xf>
    <xf numFmtId="0" fontId="6" fillId="4" borderId="15" xfId="0" applyNumberFormat="1" applyFont="1" applyFill="1" applyBorder="1" applyAlignment="1">
      <alignment horizontal="center" vertical="center" textRotation="90" wrapText="1"/>
    </xf>
    <xf numFmtId="0" fontId="0" fillId="4" borderId="7" xfId="0" applyFont="1" applyFill="1" applyBorder="1" applyAlignment="1">
      <alignment vertical="center" textRotation="90"/>
    </xf>
    <xf numFmtId="0" fontId="7" fillId="4" borderId="9" xfId="0" applyNumberFormat="1" applyFont="1" applyFill="1" applyBorder="1" applyAlignment="1">
      <alignment horizontal="center" vertical="center" wrapText="1"/>
    </xf>
    <xf numFmtId="0" fontId="0" fillId="4" borderId="5" xfId="0" applyFill="1" applyBorder="1" applyAlignment="1">
      <alignment vertical="center"/>
    </xf>
    <xf numFmtId="0" fontId="8" fillId="4" borderId="4" xfId="0" applyNumberFormat="1" applyFont="1" applyFill="1" applyBorder="1" applyAlignment="1">
      <alignment horizontal="center" vertical="center" wrapText="1"/>
    </xf>
    <xf numFmtId="0" fontId="0" fillId="4" borderId="11" xfId="0" applyNumberFormat="1" applyFont="1" applyFill="1" applyBorder="1" applyAlignment="1">
      <alignment wrapText="1"/>
    </xf>
    <xf numFmtId="0" fontId="8" fillId="4" borderId="9" xfId="0" applyNumberFormat="1" applyFont="1" applyFill="1" applyBorder="1" applyAlignment="1">
      <alignment horizontal="center" vertical="center" wrapText="1"/>
    </xf>
    <xf numFmtId="0" fontId="8" fillId="4" borderId="15"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0" fillId="4" borderId="3" xfId="0" applyNumberFormat="1" applyFont="1" applyFill="1" applyBorder="1" applyAlignment="1">
      <alignment wrapText="1"/>
    </xf>
    <xf numFmtId="0" fontId="3" fillId="28" borderId="3" xfId="0" applyNumberFormat="1" applyFont="1" applyFill="1" applyBorder="1" applyAlignment="1">
      <alignment horizontal="center" vertical="center"/>
    </xf>
    <xf numFmtId="0" fontId="0" fillId="28" borderId="10" xfId="0" applyNumberFormat="1" applyFont="1" applyFill="1" applyBorder="1" applyAlignment="1">
      <alignment wrapText="1"/>
    </xf>
    <xf numFmtId="0" fontId="0" fillId="28" borderId="2" xfId="0" applyNumberFormat="1" applyFont="1" applyFill="1" applyBorder="1" applyAlignment="1">
      <alignment wrapText="1"/>
    </xf>
    <xf numFmtId="0" fontId="8" fillId="4" borderId="12" xfId="0" applyNumberFormat="1" applyFont="1" applyFill="1" applyBorder="1" applyAlignment="1">
      <alignment horizontal="center" vertical="center" wrapText="1"/>
    </xf>
    <xf numFmtId="0" fontId="0" fillId="4" borderId="10" xfId="0" applyNumberFormat="1" applyFont="1" applyFill="1" applyBorder="1" applyAlignment="1">
      <alignment wrapText="1"/>
    </xf>
    <xf numFmtId="0" fontId="0" fillId="4" borderId="2" xfId="0" applyNumberFormat="1" applyFont="1" applyFill="1" applyBorder="1" applyAlignment="1">
      <alignment wrapText="1"/>
    </xf>
    <xf numFmtId="0" fontId="10" fillId="6" borderId="3" xfId="0" applyNumberFormat="1" applyFont="1" applyFill="1" applyBorder="1" applyAlignment="1">
      <alignment horizontal="center" vertical="center"/>
    </xf>
    <xf numFmtId="0" fontId="0" fillId="6" borderId="10" xfId="0" applyNumberFormat="1" applyFont="1" applyFill="1" applyBorder="1" applyAlignment="1">
      <alignment wrapText="1"/>
    </xf>
    <xf numFmtId="0" fontId="0" fillId="6" borderId="2" xfId="0" applyNumberFormat="1" applyFont="1" applyFill="1" applyBorder="1" applyAlignment="1">
      <alignment wrapText="1"/>
    </xf>
    <xf numFmtId="0" fontId="3" fillId="28" borderId="8" xfId="0" applyNumberFormat="1" applyFont="1" applyFill="1" applyBorder="1" applyAlignment="1">
      <alignment horizontal="center" vertical="center"/>
    </xf>
    <xf numFmtId="0" fontId="0" fillId="28" borderId="8" xfId="0" applyNumberFormat="1" applyFont="1" applyFill="1" applyBorder="1" applyAlignment="1">
      <alignment wrapText="1"/>
    </xf>
    <xf numFmtId="0" fontId="6" fillId="4" borderId="4" xfId="0" applyNumberFormat="1" applyFont="1" applyFill="1" applyBorder="1" applyAlignment="1">
      <alignment horizontal="center" vertical="center" textRotation="90" wrapText="1"/>
    </xf>
    <xf numFmtId="0" fontId="0" fillId="4" borderId="8" xfId="0" applyFont="1" applyFill="1" applyBorder="1" applyAlignment="1">
      <alignment vertical="center" textRotation="90"/>
    </xf>
    <xf numFmtId="0" fontId="7" fillId="4" borderId="3" xfId="0" applyNumberFormat="1" applyFont="1" applyFill="1" applyBorder="1" applyAlignment="1">
      <alignment horizontal="center" vertical="center" wrapText="1"/>
    </xf>
    <xf numFmtId="0" fontId="0" fillId="4" borderId="3" xfId="0" applyFill="1" applyBorder="1" applyAlignment="1">
      <alignment vertical="center"/>
    </xf>
    <xf numFmtId="0" fontId="3" fillId="28" borderId="8" xfId="0" applyNumberFormat="1" applyFont="1" applyFill="1" applyBorder="1" applyAlignment="1">
      <alignment horizontal="center"/>
    </xf>
    <xf numFmtId="0" fontId="0" fillId="28" borderId="7" xfId="0" applyNumberFormat="1" applyFont="1" applyFill="1" applyBorder="1" applyAlignment="1">
      <alignment wrapText="1"/>
    </xf>
    <xf numFmtId="0" fontId="3" fillId="28" borderId="6" xfId="0" applyNumberFormat="1" applyFont="1" applyFill="1" applyBorder="1" applyAlignment="1">
      <alignment horizontal="center" vertical="center" wrapText="1"/>
    </xf>
    <xf numFmtId="0" fontId="3" fillId="28" borderId="8" xfId="0" applyNumberFormat="1" applyFont="1" applyFill="1" applyBorder="1" applyAlignment="1">
      <alignment horizontal="center" vertical="center" wrapText="1"/>
    </xf>
    <xf numFmtId="0" fontId="6" fillId="6" borderId="12" xfId="0" applyNumberFormat="1" applyFont="1" applyFill="1" applyBorder="1" applyAlignment="1">
      <alignment horizontal="left" vertical="center" wrapText="1"/>
    </xf>
    <xf numFmtId="0" fontId="10" fillId="6" borderId="12" xfId="0" applyNumberFormat="1" applyFont="1" applyFill="1" applyBorder="1" applyAlignment="1">
      <alignment horizontal="left" vertical="center" wrapText="1"/>
    </xf>
    <xf numFmtId="0" fontId="10" fillId="4" borderId="3" xfId="0" applyNumberFormat="1" applyFont="1" applyFill="1" applyBorder="1" applyAlignment="1">
      <alignment horizontal="center" vertical="center" textRotation="90" wrapText="1"/>
    </xf>
    <xf numFmtId="0" fontId="19" fillId="4" borderId="3" xfId="0" applyFont="1" applyFill="1" applyBorder="1" applyAlignment="1">
      <alignment vertical="center" textRotation="90"/>
    </xf>
    <xf numFmtId="0" fontId="0" fillId="4" borderId="7" xfId="0" applyNumberFormat="1" applyFont="1" applyFill="1" applyBorder="1" applyAlignment="1">
      <alignment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9" fillId="0" borderId="13" xfId="0" applyFont="1" applyBorder="1" applyAlignment="1">
      <alignment horizontal="left" vertical="center" wrapText="1"/>
    </xf>
    <xf numFmtId="0" fontId="9" fillId="0" borderId="4" xfId="0" applyFont="1" applyBorder="1" applyAlignment="1">
      <alignment horizontal="left" vertical="center" wrapText="1"/>
    </xf>
    <xf numFmtId="0" fontId="9" fillId="0" borderId="15" xfId="0" applyFont="1" applyBorder="1" applyAlignment="1">
      <alignment horizontal="left" vertical="center" wrapText="1"/>
    </xf>
    <xf numFmtId="0" fontId="45" fillId="0" borderId="0" xfId="0" applyFont="1" applyBorder="1" applyAlignment="1">
      <alignment horizontal="center" vertical="center" textRotation="90" wrapText="1"/>
    </xf>
    <xf numFmtId="0" fontId="31" fillId="0" borderId="8" xfId="0" applyFont="1" applyBorder="1" applyAlignment="1">
      <alignment horizontal="center" vertical="center" wrapText="1"/>
    </xf>
    <xf numFmtId="0" fontId="9" fillId="11" borderId="39" xfId="0" applyFont="1" applyFill="1" applyBorder="1" applyAlignment="1">
      <alignment horizontal="center" vertical="center" wrapText="1"/>
    </xf>
    <xf numFmtId="0" fontId="6" fillId="11" borderId="57" xfId="0" applyFont="1" applyFill="1" applyBorder="1" applyAlignment="1">
      <alignment horizontal="center" vertical="center" wrapText="1"/>
    </xf>
    <xf numFmtId="0" fontId="33" fillId="11" borderId="37" xfId="0" applyFont="1" applyFill="1" applyBorder="1" applyAlignment="1">
      <alignment horizontal="center" vertical="center" wrapText="1"/>
    </xf>
    <xf numFmtId="0" fontId="33" fillId="11" borderId="77"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12" xfId="0" applyFont="1" applyFill="1" applyBorder="1" applyAlignment="1">
      <alignment horizontal="left"/>
    </xf>
    <xf numFmtId="0" fontId="9" fillId="0" borderId="10" xfId="0" applyFont="1" applyFill="1" applyBorder="1" applyAlignment="1">
      <alignment horizontal="left"/>
    </xf>
    <xf numFmtId="0" fontId="9" fillId="0" borderId="2" xfId="0" applyFont="1" applyFill="1" applyBorder="1" applyAlignment="1">
      <alignment horizontal="left"/>
    </xf>
    <xf numFmtId="0" fontId="30" fillId="0" borderId="12" xfId="0" applyFont="1" applyBorder="1" applyAlignment="1">
      <alignment horizontal="left" vertical="center" wrapText="1"/>
    </xf>
    <xf numFmtId="0" fontId="30" fillId="0" borderId="10" xfId="0" applyFont="1" applyBorder="1" applyAlignment="1">
      <alignment horizontal="left" vertical="center" wrapText="1"/>
    </xf>
    <xf numFmtId="0" fontId="30" fillId="0" borderId="2" xfId="0" applyFont="1" applyBorder="1" applyAlignment="1">
      <alignment horizontal="left"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57" fillId="12" borderId="3" xfId="0" applyFont="1" applyFill="1" applyBorder="1" applyAlignment="1">
      <alignment horizontal="center" vertical="center" wrapText="1"/>
    </xf>
    <xf numFmtId="0" fontId="57" fillId="12" borderId="9" xfId="0" applyFont="1" applyFill="1" applyBorder="1" applyAlignment="1">
      <alignment horizontal="center" vertical="center" wrapText="1"/>
    </xf>
    <xf numFmtId="0" fontId="33" fillId="11" borderId="9" xfId="0" applyFont="1" applyFill="1" applyBorder="1" applyAlignment="1">
      <alignment horizontal="center" vertical="center" wrapText="1"/>
    </xf>
    <xf numFmtId="0" fontId="33" fillId="11" borderId="45" xfId="0" applyFont="1" applyFill="1" applyBorder="1" applyAlignment="1">
      <alignment horizontal="center" vertical="center" wrapText="1"/>
    </xf>
    <xf numFmtId="0" fontId="9" fillId="11" borderId="78" xfId="0" applyFont="1" applyFill="1" applyBorder="1" applyAlignment="1">
      <alignment horizontal="center" vertical="center" wrapText="1"/>
    </xf>
    <xf numFmtId="0" fontId="9" fillId="11" borderId="79"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6" fillId="11" borderId="80" xfId="0" applyFont="1" applyFill="1" applyBorder="1" applyAlignment="1">
      <alignment horizontal="center" vertical="center" wrapText="1"/>
    </xf>
    <xf numFmtId="0" fontId="9" fillId="11" borderId="69" xfId="0" applyFont="1" applyFill="1" applyBorder="1" applyAlignment="1">
      <alignment horizontal="center" vertical="center" wrapText="1"/>
    </xf>
    <xf numFmtId="0" fontId="6" fillId="11" borderId="81" xfId="0" applyFont="1" applyFill="1" applyBorder="1" applyAlignment="1">
      <alignment horizontal="center" vertical="center" wrapText="1"/>
    </xf>
    <xf numFmtId="0" fontId="9" fillId="11" borderId="82" xfId="0" applyFont="1" applyFill="1" applyBorder="1" applyAlignment="1">
      <alignment horizontal="center" vertical="center" wrapText="1"/>
    </xf>
    <xf numFmtId="0" fontId="9" fillId="11" borderId="83" xfId="0" applyFont="1" applyFill="1" applyBorder="1" applyAlignment="1">
      <alignment horizontal="center" vertical="center" wrapText="1"/>
    </xf>
    <xf numFmtId="0" fontId="24"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123" xfId="0" applyBorder="1" applyAlignment="1">
      <alignment horizontal="center" vertical="center" wrapText="1"/>
    </xf>
    <xf numFmtId="0" fontId="0" fillId="0" borderId="124" xfId="0" applyBorder="1" applyAlignment="1">
      <alignment horizontal="center" vertical="center" wrapText="1"/>
    </xf>
    <xf numFmtId="0" fontId="0" fillId="0" borderId="125" xfId="0" applyBorder="1" applyAlignment="1">
      <alignment horizontal="center" vertical="center" wrapText="1"/>
    </xf>
    <xf numFmtId="0" fontId="0" fillId="0" borderId="112" xfId="0" applyBorder="1" applyAlignment="1">
      <alignment vertical="center" wrapText="1"/>
    </xf>
    <xf numFmtId="0" fontId="0" fillId="0" borderId="0" xfId="0" applyBorder="1" applyAlignment="1">
      <alignment vertical="center" wrapText="1"/>
    </xf>
    <xf numFmtId="169" fontId="88" fillId="0" borderId="133" xfId="0" applyNumberFormat="1" applyFont="1" applyBorder="1" applyAlignment="1">
      <alignment horizontal="center" vertical="center"/>
    </xf>
    <xf numFmtId="169" fontId="0" fillId="0" borderId="132" xfId="0" applyNumberFormat="1" applyBorder="1" applyAlignment="1">
      <alignment horizontal="center" vertical="center"/>
    </xf>
    <xf numFmtId="169" fontId="0" fillId="0" borderId="134" xfId="0" applyNumberFormat="1" applyBorder="1" applyAlignment="1">
      <alignment horizontal="center" vertical="center"/>
    </xf>
    <xf numFmtId="169" fontId="88" fillId="0" borderId="145" xfId="0" applyNumberFormat="1" applyFont="1" applyBorder="1" applyAlignment="1">
      <alignment horizontal="center" vertical="center"/>
    </xf>
    <xf numFmtId="169" fontId="0" fillId="0" borderId="146" xfId="0" applyNumberFormat="1" applyBorder="1" applyAlignment="1">
      <alignment horizontal="center" vertical="center"/>
    </xf>
    <xf numFmtId="169" fontId="0" fillId="0" borderId="147" xfId="0" applyNumberFormat="1" applyBorder="1" applyAlignment="1">
      <alignment horizontal="center" vertical="center"/>
    </xf>
    <xf numFmtId="169" fontId="88" fillId="0" borderId="115" xfId="0" applyNumberFormat="1" applyFont="1" applyBorder="1" applyAlignment="1">
      <alignment horizontal="center" vertical="center"/>
    </xf>
    <xf numFmtId="169" fontId="0" fillId="0" borderId="113" xfId="0" applyNumberFormat="1" applyBorder="1" applyAlignment="1">
      <alignment horizontal="center" vertical="center"/>
    </xf>
    <xf numFmtId="169" fontId="0" fillId="0" borderId="118" xfId="0" applyNumberFormat="1" applyBorder="1" applyAlignment="1">
      <alignment horizontal="center" vertical="center"/>
    </xf>
    <xf numFmtId="0" fontId="59" fillId="22" borderId="0" xfId="0" applyFont="1" applyFill="1" applyAlignment="1">
      <alignment horizontal="center" vertical="center"/>
    </xf>
    <xf numFmtId="0" fontId="49" fillId="0" borderId="0" xfId="0" applyFont="1" applyAlignment="1">
      <alignment horizontal="center" vertical="center"/>
    </xf>
    <xf numFmtId="0" fontId="58" fillId="29" borderId="89" xfId="0" applyFont="1" applyFill="1" applyBorder="1" applyAlignment="1">
      <alignment vertical="top" wrapText="1"/>
    </xf>
    <xf numFmtId="0" fontId="58" fillId="29" borderId="90" xfId="0" applyFont="1" applyFill="1" applyBorder="1" applyAlignment="1">
      <alignment vertical="top" wrapText="1"/>
    </xf>
    <xf numFmtId="0" fontId="58" fillId="29" borderId="86" xfId="0" applyFont="1" applyFill="1" applyBorder="1" applyAlignment="1">
      <alignment vertical="top" wrapText="1"/>
    </xf>
    <xf numFmtId="0" fontId="58" fillId="29" borderId="87" xfId="0" applyFont="1" applyFill="1" applyBorder="1" applyAlignment="1">
      <alignment vertical="top" wrapText="1"/>
    </xf>
    <xf numFmtId="0" fontId="60" fillId="29" borderId="86" xfId="0" applyFont="1" applyFill="1" applyBorder="1" applyAlignment="1">
      <alignment vertical="top" wrapText="1"/>
    </xf>
    <xf numFmtId="0" fontId="60" fillId="29" borderId="87" xfId="0" applyFont="1" applyFill="1" applyBorder="1" applyAlignment="1">
      <alignment vertical="top" wrapText="1"/>
    </xf>
    <xf numFmtId="0" fontId="54" fillId="0" borderId="84" xfId="0" applyFont="1" applyBorder="1" applyAlignment="1">
      <alignment vertical="top" wrapText="1"/>
    </xf>
    <xf numFmtId="0" fontId="54" fillId="0" borderId="85" xfId="0" applyFont="1" applyBorder="1" applyAlignment="1">
      <alignment vertical="top" wrapText="1"/>
    </xf>
    <xf numFmtId="0" fontId="54" fillId="0" borderId="72" xfId="0" applyFont="1" applyBorder="1" applyAlignment="1">
      <alignment vertical="top" wrapText="1"/>
    </xf>
    <xf numFmtId="0" fontId="0" fillId="0" borderId="85" xfId="0" applyBorder="1" applyAlignment="1">
      <alignment vertical="top" wrapText="1"/>
    </xf>
    <xf numFmtId="0" fontId="0" fillId="0" borderId="72" xfId="0" applyBorder="1" applyAlignment="1">
      <alignment vertical="top" wrapText="1"/>
    </xf>
    <xf numFmtId="0" fontId="52" fillId="29" borderId="88" xfId="0" applyFont="1" applyFill="1" applyBorder="1" applyAlignment="1">
      <alignment vertical="top" wrapText="1"/>
    </xf>
    <xf numFmtId="0" fontId="52" fillId="29" borderId="73" xfId="0" applyFont="1" applyFill="1" applyBorder="1" applyAlignment="1">
      <alignment vertical="top" wrapText="1"/>
    </xf>
    <xf numFmtId="0" fontId="54" fillId="7" borderId="84" xfId="0" applyFont="1" applyFill="1" applyBorder="1" applyAlignment="1">
      <alignment vertical="top" wrapText="1"/>
    </xf>
    <xf numFmtId="164" fontId="85" fillId="28" borderId="1" xfId="0" applyNumberFormat="1" applyFont="1" applyFill="1" applyBorder="1" applyAlignment="1">
      <alignment vertical="center" wrapText="1"/>
    </xf>
    <xf numFmtId="164" fontId="85" fillId="28" borderId="0" xfId="0" applyNumberFormat="1" applyFont="1" applyFill="1" applyBorder="1" applyAlignment="1">
      <alignment vertical="center" wrapText="1"/>
    </xf>
    <xf numFmtId="164" fontId="85" fillId="28" borderId="11" xfId="0" applyNumberFormat="1" applyFont="1" applyFill="1" applyBorder="1" applyAlignment="1">
      <alignment vertical="center" wrapText="1"/>
    </xf>
    <xf numFmtId="0" fontId="76" fillId="28" borderId="91" xfId="0" applyFont="1" applyFill="1" applyBorder="1" applyAlignment="1">
      <alignment horizontal="center" vertical="center" wrapText="1"/>
    </xf>
    <xf numFmtId="0" fontId="76" fillId="28" borderId="4" xfId="0" applyFont="1" applyFill="1" applyBorder="1" applyAlignment="1">
      <alignment horizontal="center" vertical="center" wrapText="1"/>
    </xf>
    <xf numFmtId="0" fontId="76" fillId="28" borderId="92" xfId="0" applyFont="1" applyFill="1" applyBorder="1" applyAlignment="1">
      <alignment horizontal="center" vertical="center" wrapText="1"/>
    </xf>
    <xf numFmtId="0" fontId="78" fillId="0" borderId="93" xfId="0" applyFont="1" applyFill="1" applyBorder="1" applyAlignment="1">
      <alignment horizontal="center" vertical="center" wrapText="1"/>
    </xf>
    <xf numFmtId="0" fontId="0" fillId="0" borderId="97" xfId="0" applyBorder="1" applyAlignment="1">
      <alignment horizontal="center" vertical="center" wrapText="1"/>
    </xf>
    <xf numFmtId="0" fontId="79" fillId="0" borderId="90" xfId="0" applyFont="1" applyFill="1" applyBorder="1" applyAlignment="1">
      <alignment horizontal="left" vertical="center"/>
    </xf>
    <xf numFmtId="0" fontId="0" fillId="0" borderId="73" xfId="0" applyBorder="1" applyAlignment="1">
      <alignment horizontal="left" vertical="center"/>
    </xf>
    <xf numFmtId="0" fontId="80" fillId="0" borderId="89" xfId="0" applyFont="1" applyFill="1" applyBorder="1" applyAlignment="1">
      <alignment horizontal="center" vertical="center" wrapText="1"/>
    </xf>
    <xf numFmtId="0" fontId="80" fillId="0" borderId="94" xfId="0" applyFont="1" applyBorder="1" applyAlignment="1">
      <alignment vertical="center" wrapText="1"/>
    </xf>
    <xf numFmtId="0" fontId="82" fillId="0" borderId="95" xfId="0" applyNumberFormat="1" applyFont="1" applyFill="1" applyBorder="1" applyAlignment="1">
      <alignment horizontal="center" vertical="center" wrapText="1"/>
    </xf>
    <xf numFmtId="0" fontId="0" fillId="0" borderId="99" xfId="0" applyBorder="1" applyAlignment="1">
      <alignment horizontal="center" vertical="center" wrapText="1"/>
    </xf>
    <xf numFmtId="0" fontId="83" fillId="0" borderId="96" xfId="0" applyNumberFormat="1" applyFont="1" applyFill="1" applyBorder="1" applyAlignment="1">
      <alignment horizontal="center" vertical="center" wrapText="1"/>
    </xf>
    <xf numFmtId="0" fontId="0" fillId="0" borderId="100" xfId="0" applyBorder="1" applyAlignment="1">
      <alignment horizontal="center" vertical="center" wrapText="1"/>
    </xf>
    <xf numFmtId="164" fontId="85" fillId="28" borderId="101" xfId="0" applyNumberFormat="1" applyFont="1" applyFill="1" applyBorder="1" applyAlignment="1">
      <alignment horizontal="left" vertical="center" wrapText="1"/>
    </xf>
    <xf numFmtId="164" fontId="85" fillId="28" borderId="0" xfId="0" applyNumberFormat="1" applyFont="1" applyFill="1" applyBorder="1" applyAlignment="1">
      <alignment horizontal="left" vertical="center" wrapText="1"/>
    </xf>
    <xf numFmtId="164" fontId="85" fillId="28" borderId="102" xfId="0" applyNumberFormat="1" applyFont="1" applyFill="1" applyBorder="1" applyAlignment="1">
      <alignment horizontal="left" vertical="center" wrapText="1"/>
    </xf>
    <xf numFmtId="164" fontId="85" fillId="28" borderId="3" xfId="0" applyNumberFormat="1" applyFont="1" applyFill="1" applyBorder="1" applyAlignment="1">
      <alignment horizontal="left" vertical="center" wrapText="1"/>
    </xf>
    <xf numFmtId="164" fontId="85" fillId="28" borderId="9" xfId="0" applyNumberFormat="1" applyFont="1" applyFill="1" applyBorder="1" applyAlignment="1">
      <alignment horizontal="left" vertical="center" wrapText="1"/>
    </xf>
    <xf numFmtId="164" fontId="85" fillId="28" borderId="3" xfId="0" applyNumberFormat="1" applyFont="1" applyFill="1" applyBorder="1" applyAlignment="1">
      <alignment vertical="center" wrapText="1"/>
    </xf>
    <xf numFmtId="164" fontId="85" fillId="28" borderId="32" xfId="0" applyNumberFormat="1" applyFont="1" applyFill="1" applyBorder="1" applyAlignment="1">
      <alignment vertical="center" wrapText="1"/>
    </xf>
    <xf numFmtId="164" fontId="85" fillId="28" borderId="13" xfId="0" applyNumberFormat="1" applyFont="1" applyFill="1" applyBorder="1" applyAlignment="1">
      <alignment vertical="center" wrapText="1"/>
    </xf>
    <xf numFmtId="164" fontId="85" fillId="28" borderId="4" xfId="0" applyNumberFormat="1" applyFont="1" applyFill="1" applyBorder="1" applyAlignment="1">
      <alignment vertical="center" wrapText="1"/>
    </xf>
    <xf numFmtId="164" fontId="85" fillId="28" borderId="15" xfId="0" applyNumberFormat="1" applyFont="1" applyFill="1" applyBorder="1" applyAlignment="1">
      <alignment vertical="center" wrapText="1"/>
    </xf>
    <xf numFmtId="164" fontId="85" fillId="28" borderId="6" xfId="0" applyNumberFormat="1" applyFont="1" applyFill="1" applyBorder="1" applyAlignment="1">
      <alignment vertical="center" wrapText="1"/>
    </xf>
    <xf numFmtId="164" fontId="85" fillId="28" borderId="8" xfId="0" applyNumberFormat="1" applyFont="1" applyFill="1" applyBorder="1" applyAlignment="1">
      <alignment vertical="center" wrapText="1"/>
    </xf>
    <xf numFmtId="164" fontId="85" fillId="28" borderId="7" xfId="0" applyNumberFormat="1" applyFont="1" applyFill="1" applyBorder="1" applyAlignment="1">
      <alignment vertical="center" wrapText="1"/>
    </xf>
    <xf numFmtId="164" fontId="85" fillId="28" borderId="12" xfId="0" applyNumberFormat="1" applyFont="1" applyFill="1" applyBorder="1" applyAlignment="1">
      <alignment vertical="center" wrapText="1"/>
    </xf>
    <xf numFmtId="164" fontId="85" fillId="28" borderId="10" xfId="0" applyNumberFormat="1" applyFont="1" applyFill="1" applyBorder="1" applyAlignment="1">
      <alignment vertical="center" wrapText="1"/>
    </xf>
    <xf numFmtId="164" fontId="85" fillId="28" borderId="2" xfId="0" applyNumberFormat="1" applyFont="1" applyFill="1" applyBorder="1" applyAlignment="1">
      <alignment vertical="center" wrapText="1"/>
    </xf>
    <xf numFmtId="164" fontId="85" fillId="28" borderId="92" xfId="0" applyNumberFormat="1" applyFont="1" applyFill="1" applyBorder="1" applyAlignment="1">
      <alignment vertical="center" wrapText="1"/>
    </xf>
    <xf numFmtId="164" fontId="85" fillId="28" borderId="9" xfId="0" applyNumberFormat="1" applyFont="1" applyFill="1" applyBorder="1" applyAlignment="1">
      <alignment vertical="center" wrapText="1"/>
    </xf>
  </cellXfs>
  <cellStyles count="4">
    <cellStyle name="Lien hypertexte" xfId="1" builtinId="8"/>
    <cellStyle name="Normal" xfId="0" builtinId="0"/>
    <cellStyle name="Normal 2" xfId="2" xr:uid="{00000000-0005-0000-0000-000002000000}"/>
    <cellStyle name="Normal 3" xfId="3" xr:uid="{00000000-0005-0000-0000-000003000000}"/>
  </cellStyles>
  <dxfs count="2">
    <dxf>
      <font>
        <color indexed="8"/>
      </font>
      <fill>
        <patternFill patternType="solid">
          <bgColor indexed="1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25639478011123E-2"/>
          <c:y val="9.6806775052399069E-2"/>
          <c:w val="0.55441067965363644"/>
          <c:h val="0.81306696328386452"/>
        </c:manualLayout>
      </c:layout>
      <c:radarChart>
        <c:radarStyle val="marker"/>
        <c:varyColors val="0"/>
        <c:ser>
          <c:idx val="0"/>
          <c:order val="0"/>
          <c:tx>
            <c:strRef>
              <c:f>Infographie!$A$16</c:f>
              <c:strCache>
                <c:ptCount val="1"/>
                <c:pt idx="0">
                  <c:v>Note de la variable stratégique</c:v>
                </c:pt>
              </c:strCache>
            </c:strRef>
          </c:tx>
          <c:marker>
            <c:symbol val="none"/>
          </c:marker>
          <c:cat>
            <c:strRef>
              <c:f>Infographie!$B$15:$S$15</c:f>
              <c:strCache>
                <c:ptCount val="18"/>
                <c:pt idx="0">
                  <c:v>1.1</c:v>
                </c:pt>
                <c:pt idx="1">
                  <c:v>1.2</c:v>
                </c:pt>
                <c:pt idx="2">
                  <c:v>1.3</c:v>
                </c:pt>
                <c:pt idx="3">
                  <c:v>2.1</c:v>
                </c:pt>
                <c:pt idx="4">
                  <c:v>2.2</c:v>
                </c:pt>
                <c:pt idx="5">
                  <c:v>2.3</c:v>
                </c:pt>
                <c:pt idx="6">
                  <c:v>2.4</c:v>
                </c:pt>
                <c:pt idx="7">
                  <c:v>3.1</c:v>
                </c:pt>
                <c:pt idx="8">
                  <c:v>3.2</c:v>
                </c:pt>
                <c:pt idx="9">
                  <c:v>3.3</c:v>
                </c:pt>
                <c:pt idx="10">
                  <c:v>4.1</c:v>
                </c:pt>
                <c:pt idx="11">
                  <c:v>4.2</c:v>
                </c:pt>
                <c:pt idx="12">
                  <c:v>4.3</c:v>
                </c:pt>
                <c:pt idx="13">
                  <c:v>5.1</c:v>
                </c:pt>
                <c:pt idx="14">
                  <c:v>5.2</c:v>
                </c:pt>
                <c:pt idx="15">
                  <c:v>5.3</c:v>
                </c:pt>
                <c:pt idx="16">
                  <c:v>5.4</c:v>
                </c:pt>
                <c:pt idx="17">
                  <c:v>5.5</c:v>
                </c:pt>
              </c:strCache>
            </c:strRef>
          </c:cat>
          <c:val>
            <c:numRef>
              <c:f>Infographie!$B$16:$S$16</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CB6D-4446-8B1A-DFCBC93CA939}"/>
            </c:ext>
          </c:extLst>
        </c:ser>
        <c:ser>
          <c:idx val="1"/>
          <c:order val="1"/>
          <c:tx>
            <c:strRef>
              <c:f>Infographie!$A$17</c:f>
              <c:strCache>
                <c:ptCount val="1"/>
                <c:pt idx="0">
                  <c:v>Moyenne des notes des variables opérationnelles associées à la variable stratégique</c:v>
                </c:pt>
              </c:strCache>
            </c:strRef>
          </c:tx>
          <c:marker>
            <c:symbol val="none"/>
          </c:marker>
          <c:cat>
            <c:strRef>
              <c:f>Infographie!$B$15:$S$15</c:f>
              <c:strCache>
                <c:ptCount val="18"/>
                <c:pt idx="0">
                  <c:v>1.1</c:v>
                </c:pt>
                <c:pt idx="1">
                  <c:v>1.2</c:v>
                </c:pt>
                <c:pt idx="2">
                  <c:v>1.3</c:v>
                </c:pt>
                <c:pt idx="3">
                  <c:v>2.1</c:v>
                </c:pt>
                <c:pt idx="4">
                  <c:v>2.2</c:v>
                </c:pt>
                <c:pt idx="5">
                  <c:v>2.3</c:v>
                </c:pt>
                <c:pt idx="6">
                  <c:v>2.4</c:v>
                </c:pt>
                <c:pt idx="7">
                  <c:v>3.1</c:v>
                </c:pt>
                <c:pt idx="8">
                  <c:v>3.2</c:v>
                </c:pt>
                <c:pt idx="9">
                  <c:v>3.3</c:v>
                </c:pt>
                <c:pt idx="10">
                  <c:v>4.1</c:v>
                </c:pt>
                <c:pt idx="11">
                  <c:v>4.2</c:v>
                </c:pt>
                <c:pt idx="12">
                  <c:v>4.3</c:v>
                </c:pt>
                <c:pt idx="13">
                  <c:v>5.1</c:v>
                </c:pt>
                <c:pt idx="14">
                  <c:v>5.2</c:v>
                </c:pt>
                <c:pt idx="15">
                  <c:v>5.3</c:v>
                </c:pt>
                <c:pt idx="16">
                  <c:v>5.4</c:v>
                </c:pt>
                <c:pt idx="17">
                  <c:v>5.5</c:v>
                </c:pt>
              </c:strCache>
            </c:strRef>
          </c:cat>
          <c:val>
            <c:numRef>
              <c:f>Infographie!$B$17:$S$17</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CB6D-4446-8B1A-DFCBC93CA939}"/>
            </c:ext>
          </c:extLst>
        </c:ser>
        <c:dLbls>
          <c:showLegendKey val="0"/>
          <c:showVal val="0"/>
          <c:showCatName val="0"/>
          <c:showSerName val="0"/>
          <c:showPercent val="0"/>
          <c:showBubbleSize val="0"/>
        </c:dLbls>
        <c:axId val="81617280"/>
        <c:axId val="81618816"/>
      </c:radarChart>
      <c:catAx>
        <c:axId val="81617280"/>
        <c:scaling>
          <c:orientation val="minMax"/>
        </c:scaling>
        <c:delete val="0"/>
        <c:axPos val="b"/>
        <c:majorGridlines/>
        <c:numFmt formatCode="General" sourceLinked="0"/>
        <c:majorTickMark val="out"/>
        <c:minorTickMark val="none"/>
        <c:tickLblPos val="nextTo"/>
        <c:crossAx val="81618816"/>
        <c:crosses val="autoZero"/>
        <c:auto val="1"/>
        <c:lblAlgn val="ctr"/>
        <c:lblOffset val="100"/>
        <c:noMultiLvlLbl val="0"/>
      </c:catAx>
      <c:valAx>
        <c:axId val="81618816"/>
        <c:scaling>
          <c:orientation val="minMax"/>
          <c:max val="5"/>
        </c:scaling>
        <c:delete val="0"/>
        <c:axPos val="l"/>
        <c:majorGridlines/>
        <c:numFmt formatCode="0.0" sourceLinked="1"/>
        <c:majorTickMark val="cross"/>
        <c:minorTickMark val="none"/>
        <c:tickLblPos val="nextTo"/>
        <c:crossAx val="81617280"/>
        <c:crosses val="autoZero"/>
        <c:crossBetween val="between"/>
      </c:valAx>
    </c:plotArea>
    <c:legend>
      <c:legendPos val="r"/>
      <c:layout>
        <c:manualLayout>
          <c:xMode val="edge"/>
          <c:yMode val="edge"/>
          <c:x val="0.73425596621087486"/>
          <c:y val="0.53076629144507292"/>
          <c:w val="0.24915512491154487"/>
          <c:h val="0.4285228546908965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25092382611631"/>
          <c:y val="0.10937210683806867"/>
          <c:w val="0.5000352335438919"/>
          <c:h val="0.79009457224110691"/>
        </c:manualLayout>
      </c:layout>
      <c:radarChart>
        <c:radarStyle val="marker"/>
        <c:varyColors val="0"/>
        <c:ser>
          <c:idx val="0"/>
          <c:order val="0"/>
          <c:tx>
            <c:strRef>
              <c:f>Infographie!$A$41</c:f>
              <c:strCache>
                <c:ptCount val="1"/>
                <c:pt idx="0">
                  <c:v>Note moyenne des variables stratégiques</c:v>
                </c:pt>
              </c:strCache>
            </c:strRef>
          </c:tx>
          <c:marker>
            <c:symbol val="none"/>
          </c:marker>
          <c:cat>
            <c:strRef>
              <c:f>Infographie!$X$41:$AB$41</c:f>
              <c:strCache>
                <c:ptCount val="5"/>
                <c:pt idx="0">
                  <c:v>1 - AXE STRATEGIE ET GOUVERNANCE</c:v>
                </c:pt>
                <c:pt idx="1">
                  <c:v>2 - AXE ENSEIGNEMENT ET FORMATION</c:v>
                </c:pt>
                <c:pt idx="2">
                  <c:v>3 - AXE RECHERCHE</c:v>
                </c:pt>
                <c:pt idx="3">
                  <c:v>4 - AXE GESTION ENVIRONNEMENTALE</c:v>
                </c:pt>
                <c:pt idx="4">
                  <c:v>5 - AXE POLITIQUE SOCIALE ET ANCRAGE TERRITORIAL</c:v>
                </c:pt>
              </c:strCache>
            </c:strRef>
          </c:cat>
          <c:val>
            <c:numRef>
              <c:f>Infographie!$X$42:$AB$42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791-4996-8E23-639EB7C136E6}"/>
            </c:ext>
          </c:extLst>
        </c:ser>
        <c:ser>
          <c:idx val="1"/>
          <c:order val="1"/>
          <c:tx>
            <c:strRef>
              <c:f>Infographie!$A$42</c:f>
              <c:strCache>
                <c:ptCount val="1"/>
                <c:pt idx="0">
                  <c:v>Note moyenne des variables opérationnelles</c:v>
                </c:pt>
              </c:strCache>
            </c:strRef>
          </c:tx>
          <c:marker>
            <c:symbol val="none"/>
          </c:marker>
          <c:cat>
            <c:strRef>
              <c:f>Infographie!$X$41:$AB$41</c:f>
              <c:strCache>
                <c:ptCount val="5"/>
                <c:pt idx="0">
                  <c:v>1 - AXE STRATEGIE ET GOUVERNANCE</c:v>
                </c:pt>
                <c:pt idx="1">
                  <c:v>2 - AXE ENSEIGNEMENT ET FORMATION</c:v>
                </c:pt>
                <c:pt idx="2">
                  <c:v>3 - AXE RECHERCHE</c:v>
                </c:pt>
                <c:pt idx="3">
                  <c:v>4 - AXE GESTION ENVIRONNEMENTALE</c:v>
                </c:pt>
                <c:pt idx="4">
                  <c:v>5 - AXE POLITIQUE SOCIALE ET ANCRAGE TERRITORIAL</c:v>
                </c:pt>
              </c:strCache>
            </c:strRef>
          </c:cat>
          <c:val>
            <c:numRef>
              <c:f>Infographie!$X$43:$AB$43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3791-4996-8E23-639EB7C136E6}"/>
            </c:ext>
          </c:extLst>
        </c:ser>
        <c:dLbls>
          <c:showLegendKey val="0"/>
          <c:showVal val="0"/>
          <c:showCatName val="0"/>
          <c:showSerName val="0"/>
          <c:showPercent val="0"/>
          <c:showBubbleSize val="0"/>
        </c:dLbls>
        <c:axId val="82206080"/>
        <c:axId val="82224256"/>
      </c:radarChart>
      <c:catAx>
        <c:axId val="82206080"/>
        <c:scaling>
          <c:orientation val="minMax"/>
        </c:scaling>
        <c:delete val="0"/>
        <c:axPos val="b"/>
        <c:majorGridlines/>
        <c:numFmt formatCode="General" sourceLinked="1"/>
        <c:majorTickMark val="out"/>
        <c:minorTickMark val="none"/>
        <c:tickLblPos val="nextTo"/>
        <c:crossAx val="82224256"/>
        <c:crosses val="autoZero"/>
        <c:auto val="1"/>
        <c:lblAlgn val="ctr"/>
        <c:lblOffset val="100"/>
        <c:noMultiLvlLbl val="0"/>
      </c:catAx>
      <c:valAx>
        <c:axId val="82224256"/>
        <c:scaling>
          <c:orientation val="minMax"/>
          <c:max val="5"/>
        </c:scaling>
        <c:delete val="0"/>
        <c:axPos val="l"/>
        <c:majorGridlines/>
        <c:numFmt formatCode="0.0" sourceLinked="1"/>
        <c:majorTickMark val="cross"/>
        <c:minorTickMark val="none"/>
        <c:tickLblPos val="nextTo"/>
        <c:crossAx val="82206080"/>
        <c:crosses val="autoZero"/>
        <c:crossBetween val="between"/>
      </c:valAx>
    </c:plotArea>
    <c:legend>
      <c:legendPos val="r"/>
      <c:layout>
        <c:manualLayout>
          <c:xMode val="edge"/>
          <c:yMode val="edge"/>
          <c:x val="0.76423568191182534"/>
          <c:y val="0.65581802497169761"/>
          <c:w val="0.22422744128553773"/>
          <c:h val="0.15711364888581683"/>
        </c:manualLayout>
      </c:layout>
      <c:overlay val="0"/>
    </c:legend>
    <c:plotVisOnly val="1"/>
    <c:dispBlanksAs val="span"/>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19</xdr:col>
      <xdr:colOff>581023</xdr:colOff>
      <xdr:row>4</xdr:row>
      <xdr:rowOff>85725</xdr:rowOff>
    </xdr:from>
    <xdr:to>
      <xdr:col>30</xdr:col>
      <xdr:colOff>200024</xdr:colOff>
      <xdr:row>29</xdr:row>
      <xdr:rowOff>85725</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523876</xdr:colOff>
      <xdr:row>34</xdr:row>
      <xdr:rowOff>142875</xdr:rowOff>
    </xdr:from>
    <xdr:to>
      <xdr:col>30</xdr:col>
      <xdr:colOff>219076</xdr:colOff>
      <xdr:row>59</xdr:row>
      <xdr:rowOff>0</xdr:rowOff>
    </xdr:to>
    <xdr:graphicFrame macro="">
      <xdr:nvGraphicFramePr>
        <xdr:cNvPr id="7" name="Graphique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0.07126</cdr:x>
      <cdr:y>0.0065</cdr:y>
    </cdr:from>
    <cdr:to>
      <cdr:x>0.14443</cdr:x>
      <cdr:y>0.3503</cdr:y>
    </cdr:to>
    <cdr:sp macro="" textlink="">
      <cdr:nvSpPr>
        <cdr:cNvPr id="2" name="Rectangle à coins arrondis 1">
          <a:extLst xmlns:a="http://schemas.openxmlformats.org/drawingml/2006/main">
            <a:ext uri="{FF2B5EF4-FFF2-40B4-BE49-F238E27FC236}">
              <a16:creationId xmlns:a16="http://schemas.microsoft.com/office/drawing/2014/main" id="{102907E0-11A2-49B1-B411-1F3D81D9C3F7}"/>
            </a:ext>
          </a:extLst>
        </cdr:cNvPr>
        <cdr:cNvSpPr/>
      </cdr:nvSpPr>
      <cdr:spPr>
        <a:xfrm xmlns:a="http://schemas.openxmlformats.org/drawingml/2006/main" rot="18679547">
          <a:off x="-91678" y="667079"/>
          <a:ext cx="1820711" cy="555434"/>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Politique sociale et ancrage territorial</a:t>
          </a:r>
        </a:p>
      </cdr:txBody>
    </cdr:sp>
  </cdr:relSizeAnchor>
  <cdr:relSizeAnchor xmlns:cdr="http://schemas.openxmlformats.org/drawingml/2006/chartDrawing">
    <cdr:from>
      <cdr:x>0.43017</cdr:x>
      <cdr:y>0.07912</cdr:y>
    </cdr:from>
    <cdr:to>
      <cdr:x>0.64492</cdr:x>
      <cdr:y>0.14362</cdr:y>
    </cdr:to>
    <cdr:sp macro="" textlink="">
      <cdr:nvSpPr>
        <cdr:cNvPr id="3" name="Rectangle à coins arrondis 2">
          <a:extLst xmlns:a="http://schemas.openxmlformats.org/drawingml/2006/main">
            <a:ext uri="{FF2B5EF4-FFF2-40B4-BE49-F238E27FC236}">
              <a16:creationId xmlns:a16="http://schemas.microsoft.com/office/drawing/2014/main" id="{070582C6-C648-4CC4-8C10-365D93A14DB2}"/>
            </a:ext>
          </a:extLst>
        </cdr:cNvPr>
        <cdr:cNvSpPr/>
      </cdr:nvSpPr>
      <cdr:spPr>
        <a:xfrm xmlns:a="http://schemas.openxmlformats.org/drawingml/2006/main" rot="1854006">
          <a:off x="3265624" y="418990"/>
          <a:ext cx="1630227" cy="341627"/>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Stratégie et gouvernance</a:t>
          </a:r>
        </a:p>
      </cdr:txBody>
    </cdr:sp>
  </cdr:relSizeAnchor>
  <cdr:relSizeAnchor xmlns:cdr="http://schemas.openxmlformats.org/drawingml/2006/chartDrawing">
    <cdr:from>
      <cdr:x>0.37933</cdr:x>
      <cdr:y>0.9149</cdr:y>
    </cdr:from>
    <cdr:to>
      <cdr:x>0.52183</cdr:x>
      <cdr:y>0.97914</cdr:y>
    </cdr:to>
    <cdr:sp macro="" textlink="">
      <cdr:nvSpPr>
        <cdr:cNvPr id="4" name="Rectangle à coins arrondis 3">
          <a:extLst xmlns:a="http://schemas.openxmlformats.org/drawingml/2006/main">
            <a:ext uri="{FF2B5EF4-FFF2-40B4-BE49-F238E27FC236}">
              <a16:creationId xmlns:a16="http://schemas.microsoft.com/office/drawing/2014/main" id="{A42ECB5B-D0FB-47EC-888C-24F2997B53E3}"/>
            </a:ext>
          </a:extLst>
        </cdr:cNvPr>
        <cdr:cNvSpPr/>
      </cdr:nvSpPr>
      <cdr:spPr>
        <a:xfrm xmlns:a="http://schemas.openxmlformats.org/drawingml/2006/main" rot="20973543">
          <a:off x="2879684" y="4845242"/>
          <a:ext cx="1081768" cy="340205"/>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Recherche</a:t>
          </a:r>
        </a:p>
      </cdr:txBody>
    </cdr:sp>
  </cdr:relSizeAnchor>
  <cdr:relSizeAnchor xmlns:cdr="http://schemas.openxmlformats.org/drawingml/2006/chartDrawing">
    <cdr:from>
      <cdr:x>0.67585</cdr:x>
      <cdr:y>0.40363</cdr:y>
    </cdr:from>
    <cdr:to>
      <cdr:x>0.72085</cdr:x>
      <cdr:y>0.73309</cdr:y>
    </cdr:to>
    <cdr:sp macro="" textlink="">
      <cdr:nvSpPr>
        <cdr:cNvPr id="5" name="Rectangle à coins arrondis 4">
          <a:extLst xmlns:a="http://schemas.openxmlformats.org/drawingml/2006/main">
            <a:ext uri="{FF2B5EF4-FFF2-40B4-BE49-F238E27FC236}">
              <a16:creationId xmlns:a16="http://schemas.microsoft.com/office/drawing/2014/main" id="{FBD32817-E078-4FEE-971D-257894A758CC}"/>
            </a:ext>
          </a:extLst>
        </cdr:cNvPr>
        <cdr:cNvSpPr/>
      </cdr:nvSpPr>
      <cdr:spPr>
        <a:xfrm xmlns:a="http://schemas.openxmlformats.org/drawingml/2006/main" rot="16453717">
          <a:off x="4429071" y="2839172"/>
          <a:ext cx="1744755" cy="341627"/>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Enseignement et formation</a:t>
          </a:r>
        </a:p>
      </cdr:txBody>
    </cdr:sp>
  </cdr:relSizeAnchor>
  <cdr:relSizeAnchor xmlns:cdr="http://schemas.openxmlformats.org/drawingml/2006/chartDrawing">
    <cdr:from>
      <cdr:x>0.03382</cdr:x>
      <cdr:y>0.82802</cdr:y>
    </cdr:from>
    <cdr:to>
      <cdr:x>0.24684</cdr:x>
      <cdr:y>0.90141</cdr:y>
    </cdr:to>
    <cdr:sp macro="" textlink="">
      <cdr:nvSpPr>
        <cdr:cNvPr id="6" name="Rectangle à coins arrondis 5">
          <a:extLst xmlns:a="http://schemas.openxmlformats.org/drawingml/2006/main">
            <a:ext uri="{FF2B5EF4-FFF2-40B4-BE49-F238E27FC236}">
              <a16:creationId xmlns:a16="http://schemas.microsoft.com/office/drawing/2014/main" id="{90AEA088-FE90-42E1-94C6-A3C5B72925D3}"/>
            </a:ext>
          </a:extLst>
        </cdr:cNvPr>
        <cdr:cNvSpPr/>
      </cdr:nvSpPr>
      <cdr:spPr>
        <a:xfrm xmlns:a="http://schemas.openxmlformats.org/drawingml/2006/main" rot="2401381">
          <a:off x="256766" y="4385104"/>
          <a:ext cx="1617083" cy="388694"/>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Gestion environnementale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hyperlink" Target="http://fr.wikipedia.org/wiki/Demande_biologique_en_oxyg%C3%A8ne" TargetMode="External"/><Relationship Id="rId18" Type="http://schemas.openxmlformats.org/officeDocument/2006/relationships/hyperlink" Target="http://www.effinergie.org/" TargetMode="External"/><Relationship Id="rId26" Type="http://schemas.openxmlformats.org/officeDocument/2006/relationships/hyperlink" Target="http://fr.wikipedia.org/wiki/Parit%C3%A9" TargetMode="External"/><Relationship Id="rId3" Type="http://schemas.openxmlformats.org/officeDocument/2006/relationships/hyperlink" Target="http://unesdoc.unesco.org/images/0013/001325/132540f.pdf" TargetMode="External"/><Relationship Id="rId21" Type="http://schemas.openxmlformats.org/officeDocument/2006/relationships/hyperlink" Target="http://www.legrenelle-environnement.fr/Loi-Grenelle-1,74.html" TargetMode="External"/><Relationship Id="rId34" Type="http://schemas.openxmlformats.org/officeDocument/2006/relationships/hyperlink" Target="http://www.larousse.fr/dictionnaires/francais/impact/41780" TargetMode="External"/><Relationship Id="rId7" Type="http://schemas.openxmlformats.org/officeDocument/2006/relationships/hyperlink" Target="http://fr.wikipedia.org/wiki/Problem-based_learning" TargetMode="External"/><Relationship Id="rId12" Type="http://schemas.openxmlformats.org/officeDocument/2006/relationships/hyperlink" Target="http://www.recherche.gouv.fr/cid5758/les-contrats-de-projets-etat-region-c.p.e.r.html" TargetMode="External"/><Relationship Id="rId17" Type="http://schemas.openxmlformats.org/officeDocument/2006/relationships/hyperlink" Target="http://www2.ademe.fr/servlet/KBaseShow?sort=-1&amp;cid=96&amp;m=3&amp;catid=15028" TargetMode="External"/><Relationship Id="rId25" Type="http://schemas.openxmlformats.org/officeDocument/2006/relationships/hyperlink" Target="http://www.universalis.fr/encyclopedie/milieu-naturel/" TargetMode="External"/><Relationship Id="rId33" Type="http://schemas.openxmlformats.org/officeDocument/2006/relationships/hyperlink" Target="http://www.comite21.org/" TargetMode="External"/><Relationship Id="rId2" Type="http://schemas.openxmlformats.org/officeDocument/2006/relationships/hyperlink" Target="http://www.comprendre-agir.org/images/fichier-dyn/doc/acmo_decret.pdf.pdf" TargetMode="External"/><Relationship Id="rId16" Type="http://schemas.openxmlformats.org/officeDocument/2006/relationships/hyperlink" Target="http://www2.ademe.fr/servlet/KBaseShow?catid=14688&amp;cid=96&amp;m=3&amp;sort=-1" TargetMode="External"/><Relationship Id="rId20" Type="http://schemas.openxmlformats.org/officeDocument/2006/relationships/hyperlink" Target="http://fr.wikipedia.org/wiki/Hygi%C3%A8ne_Sant%C3%A9_S%C3%A9curit%C3%A9_Environnement" TargetMode="External"/><Relationship Id="rId29" Type="http://schemas.openxmlformats.org/officeDocument/2006/relationships/hyperlink" Target="http://label-ddrs.org/" TargetMode="External"/><Relationship Id="rId1" Type="http://schemas.openxmlformats.org/officeDocument/2006/relationships/hyperlink" Target="http://www.associationbilancarbone.fr/bilancarbone/index.php" TargetMode="External"/><Relationship Id="rId6" Type="http://schemas.openxmlformats.org/officeDocument/2006/relationships/hyperlink" Target="http://competitivite.gouv.fr/" TargetMode="External"/><Relationship Id="rId11" Type="http://schemas.openxmlformats.org/officeDocument/2006/relationships/hyperlink" Target="http://www.campusresponsables.com/" TargetMode="External"/><Relationship Id="rId24" Type="http://schemas.openxmlformats.org/officeDocument/2006/relationships/hyperlink" Target="http://fr.wikipedia.org/wiki/Mati%C3%A8re_en_suspension" TargetMode="External"/><Relationship Id="rId32" Type="http://schemas.openxmlformats.org/officeDocument/2006/relationships/hyperlink" Target="http://www.marche-public.fr/contrats-publics/Decret-2011-1000-modifications-cmp.htm" TargetMode="External"/><Relationship Id="rId5" Type="http://schemas.openxmlformats.org/officeDocument/2006/relationships/hyperlink" Target="http://edgesip.sup.adc.education.fr/contrats/editorial_contrats/vague_2007/docs/Mode_emploi.pdf" TargetMode="External"/><Relationship Id="rId15" Type="http://schemas.openxmlformats.org/officeDocument/2006/relationships/hyperlink" Target="http://www.charte-diversite.com/" TargetMode="External"/><Relationship Id="rId23" Type="http://schemas.openxmlformats.org/officeDocument/2006/relationships/hyperlink" Target="http://www.legrenelle-environnement.fr/-Loi-Grenelle-2-.html" TargetMode="External"/><Relationship Id="rId28" Type="http://schemas.openxmlformats.org/officeDocument/2006/relationships/hyperlink" Target="http://www.sulite.org/fr/substainability_home" TargetMode="External"/><Relationship Id="rId36" Type="http://schemas.openxmlformats.org/officeDocument/2006/relationships/printerSettings" Target="../printerSettings/printerSettings13.bin"/><Relationship Id="rId10" Type="http://schemas.openxmlformats.org/officeDocument/2006/relationships/hyperlink" Target="http://fr.wikipedia.org/wiki/Bien_commun" TargetMode="External"/><Relationship Id="rId19" Type="http://schemas.openxmlformats.org/officeDocument/2006/relationships/hyperlink" Target="http://fr.wikipedia.org/wiki/%C3%89galit%C3%A9_des_chances" TargetMode="External"/><Relationship Id="rId31" Type="http://schemas.openxmlformats.org/officeDocument/2006/relationships/hyperlink" Target="http://www.legifrance.gouv.fr/affichTexte.do?cidTexte=JORFTEXT000027735009" TargetMode="External"/><Relationship Id="rId4" Type="http://schemas.openxmlformats.org/officeDocument/2006/relationships/hyperlink" Target="http://vosdroits.service-public.fr/particuliers/F2868.xhtml" TargetMode="External"/><Relationship Id="rId9" Type="http://schemas.openxmlformats.org/officeDocument/2006/relationships/hyperlink" Target="http://www.vae.gouv.fr/" TargetMode="External"/><Relationship Id="rId14" Type="http://schemas.openxmlformats.org/officeDocument/2006/relationships/hyperlink" Target="http://fr.wikipedia.org/wiki/Demande_chimique_en_oxyg%C3%A8ne" TargetMode="External"/><Relationship Id="rId22" Type="http://schemas.openxmlformats.org/officeDocument/2006/relationships/hyperlink" Target="http://fr.wikipedia.org/wiki/Apprentissage_par_la_pratique" TargetMode="External"/><Relationship Id="rId27" Type="http://schemas.openxmlformats.org/officeDocument/2006/relationships/hyperlink" Target="http://www.setra.equipement.gouv.fr/IMG/pdf/1017w_Rapport_monetarisation_externalites_environnementales.pdf" TargetMode="External"/><Relationship Id="rId30" Type="http://schemas.openxmlformats.org/officeDocument/2006/relationships/hyperlink" Target="http://www.cirses.fr/" TargetMode="External"/><Relationship Id="rId35" Type="http://schemas.openxmlformats.org/officeDocument/2006/relationships/hyperlink" Target="https://www.iso.org/obp/ui/fr/" TargetMode="External"/><Relationship Id="rId8" Type="http://schemas.openxmlformats.org/officeDocument/2006/relationships/hyperlink" Target="http://www.senat.fr/rap/l08-099-312/l08-099-31222.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zoomScaleNormal="100" zoomScaleSheetLayoutView="91" workbookViewId="0">
      <selection activeCell="A3" sqref="A3:I3"/>
    </sheetView>
  </sheetViews>
  <sheetFormatPr baseColWidth="10" defaultColWidth="11.42578125" defaultRowHeight="15" customHeight="1" x14ac:dyDescent="0.2"/>
  <cols>
    <col min="1" max="1" width="22.7109375" style="102" customWidth="1"/>
    <col min="2" max="10" width="11.42578125" style="102" customWidth="1"/>
    <col min="11" max="16384" width="11.42578125" style="102"/>
  </cols>
  <sheetData>
    <row r="1" spans="1:10" ht="71.25" customHeight="1" x14ac:dyDescent="0.2">
      <c r="A1" s="589" t="s">
        <v>0</v>
      </c>
      <c r="B1" s="590"/>
      <c r="C1" s="590"/>
      <c r="D1" s="590"/>
      <c r="E1" s="590"/>
      <c r="F1" s="590"/>
      <c r="G1" s="590"/>
      <c r="H1" s="590"/>
      <c r="I1" s="590"/>
      <c r="J1" s="524"/>
    </row>
    <row r="2" spans="1:10" ht="30.75" customHeight="1" x14ac:dyDescent="0.25">
      <c r="A2" s="591" t="s">
        <v>1</v>
      </c>
      <c r="B2" s="592"/>
      <c r="C2" s="592"/>
      <c r="D2" s="590"/>
      <c r="E2" s="524"/>
      <c r="F2" s="524"/>
      <c r="G2" s="524"/>
      <c r="H2" s="524"/>
      <c r="I2" s="524"/>
      <c r="J2" s="524"/>
    </row>
    <row r="3" spans="1:10" ht="102" customHeight="1" x14ac:dyDescent="0.2">
      <c r="A3" s="593" t="s">
        <v>2</v>
      </c>
      <c r="B3" s="594"/>
      <c r="C3" s="594"/>
      <c r="D3" s="594"/>
      <c r="E3" s="594"/>
      <c r="F3" s="594"/>
      <c r="G3" s="594"/>
      <c r="H3" s="594"/>
      <c r="I3" s="594"/>
      <c r="J3" s="524"/>
    </row>
    <row r="4" spans="1:10" ht="15" customHeight="1" x14ac:dyDescent="0.25">
      <c r="A4" s="103"/>
      <c r="B4" s="526"/>
      <c r="C4" s="526"/>
      <c r="D4" s="526"/>
      <c r="E4" s="526"/>
      <c r="F4" s="526"/>
      <c r="G4" s="526"/>
      <c r="H4" s="526"/>
      <c r="I4" s="526"/>
      <c r="J4" s="524"/>
    </row>
    <row r="5" spans="1:10" ht="15" customHeight="1" x14ac:dyDescent="0.25">
      <c r="A5" s="595" t="s">
        <v>3</v>
      </c>
      <c r="B5" s="595"/>
      <c r="C5" s="595"/>
      <c r="D5" s="595"/>
      <c r="E5" s="595"/>
      <c r="F5" s="595"/>
      <c r="G5" s="595"/>
      <c r="H5" s="595"/>
      <c r="I5" s="595"/>
      <c r="J5" s="526"/>
    </row>
    <row r="6" spans="1:10" ht="14.25" x14ac:dyDescent="0.2">
      <c r="A6" s="596" t="s">
        <v>4</v>
      </c>
      <c r="B6" s="597"/>
      <c r="C6" s="597"/>
      <c r="D6" s="597"/>
      <c r="E6" s="597"/>
      <c r="F6" s="597"/>
      <c r="G6" s="597"/>
      <c r="H6" s="597"/>
      <c r="I6" s="597"/>
      <c r="J6" s="526"/>
    </row>
    <row r="7" spans="1:10" ht="15.75" customHeight="1" x14ac:dyDescent="0.2">
      <c r="A7" s="598"/>
      <c r="B7" s="598"/>
      <c r="C7" s="598"/>
      <c r="D7" s="598"/>
      <c r="E7" s="598"/>
      <c r="F7" s="598"/>
      <c r="G7" s="598"/>
      <c r="H7" s="598"/>
      <c r="I7" s="598"/>
      <c r="J7" s="526"/>
    </row>
    <row r="8" spans="1:10" ht="15" customHeight="1" x14ac:dyDescent="0.2">
      <c r="A8" s="523" t="s">
        <v>5</v>
      </c>
      <c r="B8" s="526"/>
      <c r="C8" s="526"/>
      <c r="D8" s="526"/>
      <c r="E8" s="526"/>
      <c r="F8" s="526"/>
      <c r="G8" s="526"/>
      <c r="H8" s="526"/>
      <c r="I8" s="526"/>
      <c r="J8" s="524"/>
    </row>
    <row r="9" spans="1:10" ht="147.75" customHeight="1" x14ac:dyDescent="0.2">
      <c r="A9" s="104" t="s">
        <v>6</v>
      </c>
      <c r="B9" s="599" t="s">
        <v>7</v>
      </c>
      <c r="C9" s="600"/>
      <c r="D9" s="600"/>
      <c r="E9" s="600"/>
      <c r="F9" s="600"/>
      <c r="G9" s="600"/>
      <c r="H9" s="600"/>
      <c r="I9" s="601"/>
      <c r="J9" s="526"/>
    </row>
    <row r="10" spans="1:10" ht="138.75" customHeight="1" x14ac:dyDescent="0.2">
      <c r="A10" s="104" t="s">
        <v>8</v>
      </c>
      <c r="B10" s="599" t="s">
        <v>9</v>
      </c>
      <c r="C10" s="600"/>
      <c r="D10" s="600"/>
      <c r="E10" s="600"/>
      <c r="F10" s="600"/>
      <c r="G10" s="600"/>
      <c r="H10" s="600"/>
      <c r="I10" s="601"/>
      <c r="J10" s="526"/>
    </row>
    <row r="11" spans="1:10" ht="48" customHeight="1" x14ac:dyDescent="0.2">
      <c r="A11" s="602" t="s">
        <v>10</v>
      </c>
      <c r="B11" s="602"/>
      <c r="C11" s="602"/>
      <c r="D11" s="602"/>
      <c r="E11" s="602"/>
      <c r="F11" s="602"/>
      <c r="G11" s="602"/>
      <c r="H11" s="602"/>
      <c r="I11" s="602"/>
      <c r="J11" s="526"/>
    </row>
    <row r="12" spans="1:10" ht="72" customHeight="1" x14ac:dyDescent="0.2">
      <c r="A12" s="593" t="s">
        <v>11</v>
      </c>
      <c r="B12" s="603"/>
      <c r="C12" s="603"/>
      <c r="D12" s="603"/>
      <c r="E12" s="603"/>
      <c r="F12" s="603"/>
      <c r="G12" s="603"/>
      <c r="H12" s="603"/>
      <c r="I12" s="603"/>
      <c r="J12" s="526"/>
    </row>
    <row r="13" spans="1:10" ht="45.75" customHeight="1" x14ac:dyDescent="0.2">
      <c r="A13" s="593" t="s">
        <v>12</v>
      </c>
      <c r="B13" s="603"/>
      <c r="C13" s="603"/>
      <c r="D13" s="603"/>
      <c r="E13" s="603"/>
      <c r="F13" s="603"/>
      <c r="G13" s="603"/>
      <c r="H13" s="603"/>
      <c r="I13" s="603"/>
      <c r="J13" s="526"/>
    </row>
    <row r="14" spans="1:10" ht="15" customHeight="1" x14ac:dyDescent="0.2">
      <c r="A14" s="105"/>
      <c r="B14" s="526"/>
      <c r="C14" s="524"/>
      <c r="D14" s="524"/>
      <c r="E14" s="524"/>
      <c r="F14" s="524"/>
      <c r="G14" s="524"/>
      <c r="H14" s="524"/>
      <c r="I14" s="526"/>
      <c r="J14" s="526"/>
    </row>
    <row r="15" spans="1:10" ht="30" customHeight="1" x14ac:dyDescent="0.2">
      <c r="A15" s="587" t="s">
        <v>13</v>
      </c>
      <c r="B15" s="588"/>
      <c r="C15" s="588"/>
      <c r="D15" s="588"/>
      <c r="E15" s="588"/>
      <c r="F15" s="588"/>
      <c r="G15" s="588"/>
      <c r="H15" s="588"/>
      <c r="I15" s="588"/>
      <c r="J15" s="526"/>
    </row>
    <row r="16" spans="1:10" ht="82.5" customHeight="1" x14ac:dyDescent="0.2">
      <c r="A16" s="104" t="s">
        <v>14</v>
      </c>
      <c r="B16" s="599" t="s">
        <v>15</v>
      </c>
      <c r="C16" s="600"/>
      <c r="D16" s="600"/>
      <c r="E16" s="600"/>
      <c r="F16" s="600"/>
      <c r="G16" s="600"/>
      <c r="H16" s="600"/>
      <c r="I16" s="601"/>
      <c r="J16" s="106"/>
    </row>
    <row r="17" spans="1:10" ht="73.5" customHeight="1" x14ac:dyDescent="0.2">
      <c r="A17" s="104" t="s">
        <v>16</v>
      </c>
      <c r="B17" s="599" t="s">
        <v>17</v>
      </c>
      <c r="C17" s="600"/>
      <c r="D17" s="600"/>
      <c r="E17" s="600"/>
      <c r="F17" s="600"/>
      <c r="G17" s="600"/>
      <c r="H17" s="600"/>
      <c r="I17" s="601"/>
      <c r="J17" s="526"/>
    </row>
    <row r="18" spans="1:10" ht="33" customHeight="1" x14ac:dyDescent="0.2">
      <c r="A18" s="105"/>
      <c r="B18" s="524"/>
      <c r="C18" s="524"/>
      <c r="D18" s="524"/>
      <c r="E18" s="524"/>
      <c r="F18" s="524"/>
      <c r="G18" s="524"/>
      <c r="H18" s="524"/>
      <c r="I18" s="524"/>
      <c r="J18" s="524"/>
    </row>
    <row r="19" spans="1:10" ht="12.75" x14ac:dyDescent="0.2">
      <c r="A19" s="587" t="s">
        <v>18</v>
      </c>
      <c r="B19" s="590"/>
      <c r="C19" s="590"/>
      <c r="D19" s="524"/>
      <c r="E19" s="524"/>
      <c r="F19" s="524"/>
      <c r="G19" s="524"/>
      <c r="H19" s="524"/>
      <c r="I19" s="524"/>
      <c r="J19" s="524"/>
    </row>
    <row r="20" spans="1:10" ht="157.5" customHeight="1" x14ac:dyDescent="0.2">
      <c r="A20" s="593" t="s">
        <v>19</v>
      </c>
      <c r="B20" s="594"/>
      <c r="C20" s="594"/>
      <c r="D20" s="594"/>
      <c r="E20" s="594"/>
      <c r="F20" s="594"/>
      <c r="G20" s="594"/>
      <c r="H20" s="594"/>
      <c r="I20" s="594"/>
      <c r="J20" s="524"/>
    </row>
    <row r="21" spans="1:10" x14ac:dyDescent="0.2">
      <c r="A21" s="523"/>
      <c r="B21" s="524"/>
      <c r="C21" s="524"/>
      <c r="D21" s="524"/>
      <c r="E21" s="524"/>
      <c r="F21" s="524"/>
      <c r="G21" s="524"/>
      <c r="H21" s="524"/>
      <c r="I21" s="524"/>
      <c r="J21" s="524"/>
    </row>
    <row r="22" spans="1:10" ht="33" customHeight="1" x14ac:dyDescent="0.2">
      <c r="A22" s="587" t="s">
        <v>20</v>
      </c>
      <c r="B22" s="590"/>
      <c r="C22" s="590"/>
      <c r="D22" s="590"/>
      <c r="E22" s="590"/>
      <c r="F22" s="590"/>
      <c r="G22" s="590"/>
      <c r="H22" s="590"/>
      <c r="I22" s="590"/>
      <c r="J22" s="524"/>
    </row>
    <row r="23" spans="1:10" ht="96" customHeight="1" x14ac:dyDescent="0.2">
      <c r="A23" s="593" t="s">
        <v>21</v>
      </c>
      <c r="B23" s="594"/>
      <c r="C23" s="594"/>
      <c r="D23" s="594"/>
      <c r="E23" s="594"/>
      <c r="F23" s="594"/>
      <c r="G23" s="594"/>
      <c r="H23" s="594"/>
      <c r="I23" s="594"/>
      <c r="J23" s="524"/>
    </row>
    <row r="25" spans="1:10" ht="15" customHeight="1" x14ac:dyDescent="0.2">
      <c r="A25" s="524"/>
      <c r="B25" s="524"/>
      <c r="C25" s="524"/>
      <c r="D25" s="524"/>
      <c r="E25" s="524"/>
      <c r="F25" s="526"/>
      <c r="G25" s="526"/>
      <c r="H25" s="526"/>
      <c r="I25" s="526"/>
      <c r="J25" s="524"/>
    </row>
    <row r="26" spans="1:10" ht="15" customHeight="1" x14ac:dyDescent="0.2">
      <c r="A26" s="524"/>
      <c r="B26" s="524"/>
      <c r="C26" s="524"/>
      <c r="D26" s="524"/>
      <c r="E26" s="524"/>
      <c r="F26" s="526"/>
      <c r="G26" s="526"/>
      <c r="H26" s="526"/>
      <c r="I26" s="526"/>
      <c r="J26" s="524"/>
    </row>
    <row r="27" spans="1:10" ht="92.25" customHeight="1" x14ac:dyDescent="0.2">
      <c r="A27" s="524"/>
      <c r="B27" s="524"/>
      <c r="C27" s="524"/>
      <c r="D27" s="524"/>
      <c r="E27" s="524"/>
      <c r="F27" s="524"/>
      <c r="G27" s="524"/>
      <c r="H27" s="524"/>
      <c r="I27" s="524"/>
      <c r="J27" s="524"/>
    </row>
    <row r="28" spans="1:10" ht="74.25" customHeight="1" x14ac:dyDescent="0.2">
      <c r="A28" s="524"/>
      <c r="B28" s="524"/>
      <c r="C28" s="524"/>
      <c r="D28" s="524"/>
      <c r="E28" s="524"/>
      <c r="F28" s="524"/>
      <c r="G28" s="524"/>
      <c r="H28" s="524"/>
      <c r="I28" s="524"/>
      <c r="J28" s="524"/>
    </row>
  </sheetData>
  <mergeCells count="18">
    <mergeCell ref="A23:I23"/>
    <mergeCell ref="B16:I16"/>
    <mergeCell ref="B17:I17"/>
    <mergeCell ref="A19:C19"/>
    <mergeCell ref="A20:I20"/>
    <mergeCell ref="A22:I22"/>
    <mergeCell ref="A15:I15"/>
    <mergeCell ref="A1:I1"/>
    <mergeCell ref="A2:D2"/>
    <mergeCell ref="A3:I3"/>
    <mergeCell ref="A5:I5"/>
    <mergeCell ref="A6:I6"/>
    <mergeCell ref="A7:I7"/>
    <mergeCell ref="B9:I9"/>
    <mergeCell ref="B10:I10"/>
    <mergeCell ref="A11:I11"/>
    <mergeCell ref="A12:I12"/>
    <mergeCell ref="A13:I13"/>
  </mergeCells>
  <pageMargins left="0.70866141732283472" right="0.70866141732283472" top="0.94488188976377963" bottom="0.74803149606299213" header="0.31496062992125984" footer="0.31496062992125984"/>
  <pageSetup paperSize="9" scale="78" fitToHeight="0" orientation="portrait" r:id="rId1"/>
  <headerFooter alignWithMargins="0">
    <oddHeader>&amp;L&amp;G&amp;R&amp;G</oddHeader>
    <oddFooter>&amp;C&amp;A&amp;RPage &amp;P/&amp;N</oddFooter>
  </headerFooter>
  <rowBreaks count="1" manualBreakCount="1">
    <brk id="17"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4"/>
  <sheetViews>
    <sheetView topLeftCell="A4" workbookViewId="0">
      <selection activeCell="F10" sqref="F10"/>
    </sheetView>
  </sheetViews>
  <sheetFormatPr baseColWidth="10" defaultColWidth="11.42578125" defaultRowHeight="12.75" x14ac:dyDescent="0.2"/>
  <cols>
    <col min="1" max="1" width="20.85546875" customWidth="1"/>
    <col min="2" max="19" width="6.7109375" customWidth="1"/>
  </cols>
  <sheetData>
    <row r="1" spans="1:31" ht="18.75" customHeight="1" x14ac:dyDescent="0.2">
      <c r="A1" s="704" t="s">
        <v>782</v>
      </c>
      <c r="B1" s="705"/>
      <c r="C1" s="705"/>
      <c r="D1" s="705"/>
      <c r="E1" s="705"/>
      <c r="F1" s="705"/>
      <c r="G1" s="705"/>
      <c r="H1" s="705"/>
      <c r="I1" s="705"/>
      <c r="J1" s="705"/>
      <c r="K1" s="705"/>
      <c r="L1" s="705"/>
      <c r="M1" s="705"/>
      <c r="N1" s="705"/>
      <c r="O1" s="705"/>
      <c r="P1" s="705"/>
      <c r="Q1" s="705"/>
      <c r="R1" s="705"/>
      <c r="S1" s="705"/>
      <c r="T1" s="704" t="s">
        <v>783</v>
      </c>
      <c r="U1" s="705"/>
      <c r="V1" s="705"/>
      <c r="W1" s="705"/>
      <c r="X1" s="705"/>
      <c r="Y1" s="705"/>
      <c r="Z1" s="705"/>
      <c r="AA1" s="705"/>
      <c r="AB1" s="705"/>
      <c r="AC1" s="705"/>
      <c r="AD1" s="705"/>
      <c r="AE1" s="705"/>
    </row>
    <row r="3" spans="1:31" x14ac:dyDescent="0.2">
      <c r="A3" s="706" t="s">
        <v>784</v>
      </c>
      <c r="B3" s="706"/>
      <c r="C3" s="706"/>
      <c r="D3" s="706"/>
      <c r="E3" s="706"/>
      <c r="F3" s="706"/>
      <c r="G3" s="706"/>
      <c r="H3" s="706"/>
      <c r="I3" s="706"/>
      <c r="J3" s="706"/>
      <c r="K3" s="706"/>
      <c r="L3" s="706"/>
      <c r="M3" s="706"/>
      <c r="N3" s="706"/>
      <c r="O3" s="706"/>
      <c r="P3" s="706"/>
      <c r="Q3" s="706"/>
      <c r="R3" s="706"/>
      <c r="S3" s="706"/>
    </row>
    <row r="4" spans="1:31" x14ac:dyDescent="0.2">
      <c r="A4" s="706"/>
      <c r="B4" s="706"/>
      <c r="C4" s="706"/>
      <c r="D4" s="706"/>
      <c r="E4" s="706"/>
      <c r="F4" s="706"/>
      <c r="G4" s="706"/>
      <c r="H4" s="706"/>
      <c r="I4" s="706"/>
      <c r="J4" s="706"/>
      <c r="K4" s="706"/>
      <c r="L4" s="706"/>
      <c r="M4" s="706"/>
      <c r="N4" s="706"/>
      <c r="O4" s="706"/>
      <c r="P4" s="706"/>
      <c r="Q4" s="706"/>
      <c r="R4" s="706"/>
      <c r="S4" s="706"/>
      <c r="T4" s="704" t="s">
        <v>785</v>
      </c>
      <c r="U4" s="704"/>
      <c r="V4" s="704"/>
      <c r="W4" s="704"/>
      <c r="X4" s="704"/>
      <c r="Y4" s="704"/>
      <c r="Z4" s="704"/>
      <c r="AA4" s="704"/>
      <c r="AB4" s="704"/>
      <c r="AC4" s="704"/>
      <c r="AD4" s="704"/>
      <c r="AE4" s="704"/>
    </row>
    <row r="5" spans="1:31" x14ac:dyDescent="0.2">
      <c r="A5" s="710" t="s">
        <v>786</v>
      </c>
      <c r="B5" s="711"/>
      <c r="C5" s="711"/>
      <c r="D5" s="711"/>
      <c r="E5" s="711"/>
      <c r="F5" s="711"/>
      <c r="G5" s="711"/>
      <c r="H5" s="711"/>
      <c r="I5" s="711"/>
      <c r="J5" s="706"/>
      <c r="K5" s="706"/>
      <c r="L5" s="706"/>
      <c r="M5" s="706"/>
      <c r="N5" s="706"/>
      <c r="O5" s="706"/>
      <c r="P5" s="706"/>
      <c r="Q5" s="706"/>
      <c r="R5" s="706"/>
      <c r="S5" s="706"/>
    </row>
    <row r="6" spans="1:31" x14ac:dyDescent="0.2">
      <c r="A6" s="710"/>
      <c r="B6" s="711"/>
      <c r="C6" s="711"/>
      <c r="D6" s="711"/>
      <c r="E6" s="711"/>
      <c r="F6" s="711"/>
      <c r="G6" s="711"/>
      <c r="H6" s="711"/>
      <c r="I6" s="711"/>
      <c r="J6" s="706"/>
      <c r="K6" s="706"/>
      <c r="L6" s="706"/>
      <c r="M6" s="706"/>
      <c r="N6" s="706"/>
      <c r="O6" s="706"/>
      <c r="P6" s="706"/>
      <c r="Q6" s="706"/>
      <c r="R6" s="706"/>
      <c r="S6" s="706"/>
    </row>
    <row r="7" spans="1:31" x14ac:dyDescent="0.2">
      <c r="A7" s="710"/>
      <c r="B7" s="711"/>
      <c r="C7" s="711"/>
      <c r="D7" s="711"/>
      <c r="E7" s="711"/>
      <c r="F7" s="711"/>
      <c r="G7" s="711"/>
      <c r="H7" s="711"/>
      <c r="I7" s="711"/>
      <c r="J7" s="706"/>
      <c r="K7" s="706"/>
      <c r="L7" s="706"/>
      <c r="M7" s="706"/>
      <c r="N7" s="706"/>
      <c r="O7" s="706"/>
      <c r="P7" s="706"/>
      <c r="Q7" s="706"/>
      <c r="R7" s="706"/>
      <c r="S7" s="706"/>
    </row>
    <row r="8" spans="1:31" x14ac:dyDescent="0.2">
      <c r="A8" s="710"/>
      <c r="B8" s="711"/>
      <c r="C8" s="711"/>
      <c r="D8" s="711"/>
      <c r="E8" s="711"/>
      <c r="F8" s="711"/>
      <c r="G8" s="711"/>
      <c r="H8" s="711"/>
      <c r="I8" s="711"/>
      <c r="J8" s="706"/>
      <c r="K8" s="706"/>
      <c r="L8" s="706"/>
      <c r="M8" s="706"/>
      <c r="N8" s="706"/>
      <c r="O8" s="706"/>
      <c r="P8" s="706"/>
      <c r="Q8" s="706"/>
      <c r="R8" s="706"/>
      <c r="S8" s="706"/>
    </row>
    <row r="9" spans="1:31" x14ac:dyDescent="0.2">
      <c r="A9" s="580"/>
      <c r="B9" s="580"/>
      <c r="C9" s="580"/>
      <c r="D9" s="580"/>
      <c r="E9" s="580"/>
      <c r="F9" s="580"/>
      <c r="G9" s="580"/>
      <c r="H9" s="580"/>
      <c r="I9" s="580"/>
      <c r="J9" s="543"/>
      <c r="K9" s="543"/>
      <c r="L9" s="543"/>
      <c r="M9" s="543"/>
      <c r="N9" s="543"/>
      <c r="O9" s="543"/>
      <c r="P9" s="543"/>
      <c r="Q9" s="543"/>
      <c r="R9" s="543"/>
      <c r="S9" s="543"/>
    </row>
    <row r="11" spans="1:31" x14ac:dyDescent="0.2">
      <c r="A11" t="s">
        <v>787</v>
      </c>
    </row>
    <row r="13" spans="1:31" ht="13.5" thickBot="1" x14ac:dyDescent="0.25">
      <c r="E13" s="544"/>
      <c r="F13" s="544"/>
      <c r="G13" s="544"/>
      <c r="H13" s="544"/>
      <c r="I13" s="544"/>
      <c r="J13" s="544"/>
      <c r="K13" s="544"/>
      <c r="L13" s="544"/>
      <c r="M13" s="544"/>
      <c r="N13" s="544"/>
      <c r="O13" s="544"/>
      <c r="P13" s="544"/>
      <c r="Q13" s="544"/>
      <c r="R13" s="544"/>
      <c r="S13" s="544"/>
    </row>
    <row r="14" spans="1:31" ht="28.5" customHeight="1" thickTop="1" thickBot="1" x14ac:dyDescent="0.25">
      <c r="A14" s="549" t="s">
        <v>788</v>
      </c>
      <c r="B14" s="707" t="str">
        <f>'1- Axe Stratégie et Gouvernance'!A1</f>
        <v>1 - AXE STRATEGIE ET GOUVERNANCE</v>
      </c>
      <c r="C14" s="708"/>
      <c r="D14" s="709"/>
      <c r="E14" s="707" t="str">
        <f>'2 - Axe Formation'!A1</f>
        <v>2 - AXE ENSEIGNEMENT ET FORMATION</v>
      </c>
      <c r="F14" s="708"/>
      <c r="G14" s="708"/>
      <c r="H14" s="709"/>
      <c r="I14" s="707" t="str">
        <f>'3 - Axe Recherche'!A1</f>
        <v>3 - AXE RECHERCHE</v>
      </c>
      <c r="J14" s="708"/>
      <c r="K14" s="709"/>
      <c r="L14" s="707" t="str">
        <f>'4 -Axe Gestion Environnementale'!A1</f>
        <v>4 - AXE GESTION ENVIRONNEMENTALE</v>
      </c>
      <c r="M14" s="708"/>
      <c r="N14" s="709"/>
      <c r="O14" s="707" t="str">
        <f>'5 - Axe Pol soc. et Ancr terr.'!A1</f>
        <v>5 - AXE POLITIQUE SOCIALE ET ANCRAGE TERRITORIAL</v>
      </c>
      <c r="P14" s="708"/>
      <c r="Q14" s="708"/>
      <c r="R14" s="708"/>
      <c r="S14" s="709"/>
    </row>
    <row r="15" spans="1:31" ht="26.25" thickTop="1" x14ac:dyDescent="0.2">
      <c r="A15" s="545" t="s">
        <v>789</v>
      </c>
      <c r="B15" s="550" t="str">
        <f>'1- Axe Stratégie et Gouvernance'!B4</f>
        <v>1.1</v>
      </c>
      <c r="C15" s="551" t="str">
        <f>'1- Axe Stratégie et Gouvernance'!B7</f>
        <v>1.2</v>
      </c>
      <c r="D15" s="552" t="str">
        <f>'1- Axe Stratégie et Gouvernance'!B11</f>
        <v>1.3</v>
      </c>
      <c r="E15" s="550" t="str">
        <f>'2 - Axe Formation'!B4</f>
        <v>2.1</v>
      </c>
      <c r="F15" s="552" t="str">
        <f>'2 - Axe Formation'!B8</f>
        <v>2.2</v>
      </c>
      <c r="G15" s="555" t="str">
        <f>'2 - Axe Formation'!B11</f>
        <v>2.3</v>
      </c>
      <c r="H15" s="556" t="str">
        <f>'2 - Axe Formation'!B14</f>
        <v>2.4</v>
      </c>
      <c r="I15" s="553" t="str">
        <f>'3 - Axe Recherche'!B5</f>
        <v>3.1</v>
      </c>
      <c r="J15" s="555" t="str">
        <f>'3 - Axe Recherche'!B8</f>
        <v>3.2</v>
      </c>
      <c r="K15" s="556" t="str">
        <f>'3 - Axe Recherche'!B10</f>
        <v>3.3</v>
      </c>
      <c r="L15" s="553" t="str">
        <f>'4 -Axe Gestion Environnementale'!B4</f>
        <v>4.1</v>
      </c>
      <c r="M15" s="555" t="str">
        <f>'4 -Axe Gestion Environnementale'!B14</f>
        <v>4.2</v>
      </c>
      <c r="N15" s="556" t="str">
        <f>'4 -Axe Gestion Environnementale'!B24</f>
        <v>4.3</v>
      </c>
      <c r="O15" s="553" t="str">
        <f>'5 - Axe Pol soc. et Ancr terr.'!B5</f>
        <v>5.1</v>
      </c>
      <c r="P15" s="555" t="str">
        <f>'5 - Axe Pol soc. et Ancr terr.'!B8</f>
        <v>5.2</v>
      </c>
      <c r="Q15" s="555" t="str">
        <f>'5 - Axe Pol soc. et Ancr terr.'!B11</f>
        <v>5.3</v>
      </c>
      <c r="R15" s="555" t="str">
        <f>'5 - Axe Pol soc. et Ancr terr.'!B14</f>
        <v>5.4</v>
      </c>
      <c r="S15" s="556" t="str">
        <f>'5 - Axe Pol soc. et Ancr terr.'!B19</f>
        <v>5.5</v>
      </c>
      <c r="T15" s="547"/>
    </row>
    <row r="16" spans="1:31" ht="25.5" x14ac:dyDescent="0.2">
      <c r="A16" s="554" t="s">
        <v>790</v>
      </c>
      <c r="B16" s="557">
        <f>'Synthèse établissement'!R12</f>
        <v>0</v>
      </c>
      <c r="C16" s="558">
        <f>'Synthèse établissement'!R15</f>
        <v>0</v>
      </c>
      <c r="D16" s="559">
        <f>'Synthèse établissement'!R19</f>
        <v>0</v>
      </c>
      <c r="E16" s="557">
        <f>'Synthèse établissement'!R23</f>
        <v>0</v>
      </c>
      <c r="F16" s="559">
        <f>'Synthèse établissement'!R27</f>
        <v>0</v>
      </c>
      <c r="G16" s="558">
        <f>'Synthèse établissement'!R30</f>
        <v>0</v>
      </c>
      <c r="H16" s="559">
        <f>'Synthèse établissement'!R33</f>
        <v>0</v>
      </c>
      <c r="I16" s="560">
        <f>'Synthèse établissement'!R37</f>
        <v>0</v>
      </c>
      <c r="J16" s="561">
        <f>'Synthèse établissement'!R40</f>
        <v>0</v>
      </c>
      <c r="K16" s="562">
        <f>'Synthèse établissement'!R42</f>
        <v>0</v>
      </c>
      <c r="L16" s="557">
        <f>'Synthèse établissement'!R46</f>
        <v>0</v>
      </c>
      <c r="M16" s="558">
        <f>'Synthèse établissement'!R53</f>
        <v>0</v>
      </c>
      <c r="N16" s="559">
        <f>'Synthèse établissement'!R59</f>
        <v>0</v>
      </c>
      <c r="O16" s="560">
        <f>'Synthèse établissement'!R63</f>
        <v>0</v>
      </c>
      <c r="P16" s="561">
        <f>'Synthèse établissement'!R66</f>
        <v>0</v>
      </c>
      <c r="Q16" s="561">
        <f>'Synthèse établissement'!R69</f>
        <v>0</v>
      </c>
      <c r="R16" s="558">
        <f>'Synthèse établissement'!R72</f>
        <v>0</v>
      </c>
      <c r="S16" s="563">
        <f>'Synthèse établissement'!R76</f>
        <v>0</v>
      </c>
    </row>
    <row r="17" spans="1:19" ht="64.5" thickBot="1" x14ac:dyDescent="0.25">
      <c r="A17" s="546" t="s">
        <v>791</v>
      </c>
      <c r="B17" s="564">
        <f>SUMIF('Synthèse établissement'!Q13:Q14,"oui",'Synthèse établissement'!R13:'Synthèse établissement'!R14)/B18</f>
        <v>0</v>
      </c>
      <c r="C17" s="565">
        <f>SUMIF('Synthèse établissement'!Q16:Q18,"oui",'Synthèse établissement'!R16:R18)/Infographie!C18</f>
        <v>0</v>
      </c>
      <c r="D17" s="566">
        <f>SUMIF('Synthèse établissement'!Q20:Q21,"oui",'Synthèse établissement'!R20:R21)/Infographie!D18</f>
        <v>0</v>
      </c>
      <c r="E17" s="564">
        <f>SUMIF('Synthèse établissement'!Q24:Q26,"oui",'Synthèse établissement'!R24:R26)/Infographie!E18</f>
        <v>0</v>
      </c>
      <c r="F17" s="567">
        <f>SUMIF('Synthèse établissement'!Q28:Q29,"oui",'Synthèse établissement'!R28:R29)/Infographie!F18</f>
        <v>0</v>
      </c>
      <c r="G17" s="568">
        <f>SUMIF('Synthèse établissement'!Q31:Q32,"oui",'Synthèse établissement'!R31:R32)/Infographie!G18</f>
        <v>0</v>
      </c>
      <c r="H17" s="567">
        <f>SUMIF('Synthèse établissement'!Q34:Q35,"oui",'Synthèse établissement'!R34:R35)/Infographie!H18</f>
        <v>0</v>
      </c>
      <c r="I17" s="569">
        <f>SUMIF('Synthèse établissement'!Q38:Q39,"oui",'Synthèse établissement'!R38:R39)/Infographie!I18</f>
        <v>0</v>
      </c>
      <c r="J17" s="570">
        <f>SUMIF('Synthèse établissement'!Q41,"oui",'Synthèse établissement'!R41)/Infographie!J18</f>
        <v>0</v>
      </c>
      <c r="K17" s="571">
        <f>SUMIF('Synthèse établissement'!Q43:Q44,"oui",'Synthèse établissement'!R43:R44)/Infographie!K18</f>
        <v>0</v>
      </c>
      <c r="L17" s="569">
        <f>SUMIF('Synthèse établissement'!Q47:Q52,"oui",'Synthèse établissement'!R47:R52)/Infographie!L18</f>
        <v>0</v>
      </c>
      <c r="M17" s="570">
        <f>SUMIF('Synthèse établissement'!Q54:Q58,"oui",'Synthèse établissement'!R54:R58)/Infographie!M18</f>
        <v>0</v>
      </c>
      <c r="N17" s="571">
        <f>SUMIF('Synthèse établissement'!Q60:Q61,"oui",'Synthèse établissement'!R60:R61)/Infographie!N18</f>
        <v>0</v>
      </c>
      <c r="O17" s="569">
        <f>SUMIF('Synthèse établissement'!Q64:Q65,"oui",'Synthèse établissement'!R64:R65)/Infographie!O18</f>
        <v>0</v>
      </c>
      <c r="P17" s="570">
        <f>SUMIF('Synthèse établissement'!Q67:Q68,"oui",'Synthèse établissement'!R67:R68)/Infographie!P18</f>
        <v>0</v>
      </c>
      <c r="Q17" s="570">
        <f>SUMIF('Synthèse établissement'!Q70:Q71,"oui",'Synthèse établissement'!R70:R71)/Infographie!Q18</f>
        <v>0</v>
      </c>
      <c r="R17" s="568">
        <f>SUMIF('Synthèse établissement'!Q73:Q75,"oui",'Synthèse établissement'!R73:R75)/Infographie!R18</f>
        <v>0</v>
      </c>
      <c r="S17" s="566">
        <f>SUMIF('Synthèse établissement'!Q77,"oui",'Synthèse établissement'!R77)/Infographie!S18</f>
        <v>0</v>
      </c>
    </row>
    <row r="18" spans="1:19" ht="11.25" hidden="1" customHeight="1" thickTop="1" x14ac:dyDescent="0.2">
      <c r="A18" s="545" t="s">
        <v>792</v>
      </c>
      <c r="B18" s="572">
        <f>SUMIF('Synthèse établissement'!Q13:Q14,"oui",'Synthèse établissement'!W13:W14)</f>
        <v>1</v>
      </c>
      <c r="C18" s="573">
        <f>SUMIF('Synthèse établissement'!Q16:Q18,"oui",'Synthèse établissement'!W16:W18)</f>
        <v>3</v>
      </c>
      <c r="D18" s="574">
        <f>SUMIF('Synthèse établissement'!Q20:Q21,"oui",'Synthèse établissement'!W20:W21)</f>
        <v>2</v>
      </c>
      <c r="E18" s="572">
        <f>SUMIF('Synthèse établissement'!Q24:Q26,"oui",'Synthèse établissement'!W24:W26)</f>
        <v>3</v>
      </c>
      <c r="F18" s="574">
        <f>SUMIF('Synthèse établissement'!Q28:Q29,"oui",'Synthèse établissement'!W28:W29)</f>
        <v>2</v>
      </c>
      <c r="G18" s="575">
        <f>SUMIF('Synthèse établissement'!Q31:Q32,"oui",'Synthèse établissement'!W31:W32)</f>
        <v>2</v>
      </c>
      <c r="H18" s="574">
        <f>SUMIF('Synthèse établissement'!Q34:Q35,"oui",'Synthèse établissement'!W34:W35)</f>
        <v>2</v>
      </c>
      <c r="I18" s="576">
        <f>SUMIF('Synthèse établissement'!Q38:Q39,"oui",'Synthèse établissement'!W38:W39)</f>
        <v>2</v>
      </c>
      <c r="J18" s="577">
        <f>SUMIF('Synthèse établissement'!Q41,"oui",'Synthèse établissement'!W41)</f>
        <v>1</v>
      </c>
      <c r="K18" s="578">
        <f>SUMIF('Synthèse établissement'!Q43:Q44,"oui",'Synthèse établissement'!W43:W44)</f>
        <v>2</v>
      </c>
      <c r="L18" s="576">
        <f>SUMIF('Synthèse établissement'!Q47:Q52,"oui",'Synthèse établissement'!W47:W52)</f>
        <v>6</v>
      </c>
      <c r="M18" s="577">
        <f>SUMIF('Synthèse établissement'!Q54:Q58,"oui",'Synthèse établissement'!W54:W58)</f>
        <v>5</v>
      </c>
      <c r="N18" s="586">
        <f>SUMIF('Synthèse établissement'!Q60:Q61,"oui",'Synthèse établissement'!W60:W61)</f>
        <v>2</v>
      </c>
      <c r="O18" s="576">
        <f>SUMIF('Synthèse établissement'!Q64:Q65,"oui",'Synthèse établissement'!W64:W65)</f>
        <v>2</v>
      </c>
      <c r="P18" s="577">
        <f>SUMIF('Synthèse établissement'!Q67:Q68,"oui",'Synthèse établissement'!W67:W68)</f>
        <v>2</v>
      </c>
      <c r="Q18" s="577">
        <f>SUMIF('Synthèse établissement'!Q70:Q71,"oui",'Synthèse établissement'!W70:W71)</f>
        <v>2</v>
      </c>
      <c r="R18" s="575">
        <f>SUMIF('Synthèse établissement'!Q73:Q75,"oui",'Synthèse établissement'!W73:W75)</f>
        <v>3</v>
      </c>
      <c r="S18" s="579">
        <f>SUMIF('Synthèse établissement'!Q77,"oui",'Synthèse établissement'!W77)</f>
        <v>1</v>
      </c>
    </row>
    <row r="19" spans="1:19" ht="14.25" customHeight="1" thickTop="1" x14ac:dyDescent="0.2"/>
    <row r="20" spans="1:19" ht="14.25" customHeight="1" x14ac:dyDescent="0.2"/>
    <row r="21" spans="1:19" ht="14.25" customHeight="1" x14ac:dyDescent="0.2"/>
    <row r="22" spans="1:19" ht="14.25" customHeight="1" x14ac:dyDescent="0.2"/>
    <row r="23" spans="1:19" ht="14.25" customHeight="1" x14ac:dyDescent="0.2"/>
    <row r="24" spans="1:19" ht="14.25" customHeight="1" x14ac:dyDescent="0.2"/>
    <row r="25" spans="1:19" ht="14.25" customHeight="1" x14ac:dyDescent="0.2"/>
    <row r="26" spans="1:19" ht="14.25" customHeight="1" x14ac:dyDescent="0.2"/>
    <row r="27" spans="1:19" ht="14.25" customHeight="1" x14ac:dyDescent="0.2"/>
    <row r="28" spans="1:19" ht="14.25" customHeight="1" x14ac:dyDescent="0.2"/>
    <row r="29" spans="1:19" ht="14.25" customHeight="1" x14ac:dyDescent="0.2"/>
    <row r="30" spans="1:19" ht="14.25" customHeight="1" x14ac:dyDescent="0.2"/>
    <row r="31" spans="1:19" ht="14.25" customHeight="1" x14ac:dyDescent="0.2"/>
    <row r="32" spans="1:19" ht="14.25" customHeight="1" x14ac:dyDescent="0.2"/>
    <row r="33" spans="1:31" ht="14.25" customHeight="1" x14ac:dyDescent="0.2">
      <c r="A33" s="710" t="s">
        <v>786</v>
      </c>
      <c r="B33" s="711"/>
      <c r="C33" s="711"/>
      <c r="D33" s="711"/>
      <c r="E33" s="711"/>
      <c r="F33" s="711"/>
      <c r="G33" s="711"/>
      <c r="H33" s="711"/>
      <c r="I33" s="711"/>
      <c r="J33" s="706"/>
      <c r="K33" s="706"/>
      <c r="L33" s="706"/>
      <c r="M33" s="706"/>
      <c r="N33" s="706"/>
      <c r="O33" s="706"/>
      <c r="P33" s="706"/>
      <c r="Q33" s="706"/>
      <c r="R33" s="706"/>
      <c r="S33" s="706"/>
    </row>
    <row r="34" spans="1:31" ht="14.25" customHeight="1" x14ac:dyDescent="0.2">
      <c r="A34" s="710"/>
      <c r="B34" s="711"/>
      <c r="C34" s="711"/>
      <c r="D34" s="711"/>
      <c r="E34" s="711"/>
      <c r="F34" s="711"/>
      <c r="G34" s="711"/>
      <c r="H34" s="711"/>
      <c r="I34" s="711"/>
      <c r="J34" s="706"/>
      <c r="K34" s="706"/>
      <c r="L34" s="706"/>
      <c r="M34" s="706"/>
      <c r="N34" s="706"/>
      <c r="O34" s="706"/>
      <c r="P34" s="706"/>
      <c r="Q34" s="706"/>
      <c r="R34" s="706"/>
      <c r="S34" s="706"/>
      <c r="T34" s="704" t="s">
        <v>793</v>
      </c>
      <c r="U34" s="704"/>
      <c r="V34" s="704"/>
      <c r="W34" s="704"/>
      <c r="X34" s="704"/>
      <c r="Y34" s="704"/>
      <c r="Z34" s="704"/>
      <c r="AA34" s="704"/>
      <c r="AB34" s="704"/>
      <c r="AC34" s="704"/>
      <c r="AD34" s="704"/>
      <c r="AE34" s="704"/>
    </row>
    <row r="35" spans="1:31" x14ac:dyDescent="0.2">
      <c r="A35" s="710"/>
      <c r="B35" s="711"/>
      <c r="C35" s="711"/>
      <c r="D35" s="711"/>
      <c r="E35" s="711"/>
      <c r="F35" s="711"/>
      <c r="G35" s="711"/>
      <c r="H35" s="711"/>
      <c r="I35" s="711"/>
      <c r="J35" s="706"/>
      <c r="K35" s="706"/>
      <c r="L35" s="706"/>
      <c r="M35" s="706"/>
      <c r="N35" s="706"/>
      <c r="O35" s="706"/>
      <c r="P35" s="706"/>
      <c r="Q35" s="706"/>
      <c r="R35" s="706"/>
      <c r="S35" s="706"/>
    </row>
    <row r="36" spans="1:31" x14ac:dyDescent="0.2">
      <c r="A36" s="710"/>
      <c r="B36" s="711"/>
      <c r="C36" s="711"/>
      <c r="D36" s="711"/>
      <c r="E36" s="711"/>
      <c r="F36" s="711"/>
      <c r="G36" s="711"/>
      <c r="H36" s="711"/>
      <c r="I36" s="711"/>
      <c r="J36" s="706"/>
      <c r="K36" s="706"/>
      <c r="L36" s="706"/>
      <c r="M36" s="706"/>
      <c r="N36" s="706"/>
      <c r="O36" s="706"/>
      <c r="P36" s="706"/>
      <c r="Q36" s="706"/>
      <c r="R36" s="706"/>
      <c r="S36" s="706"/>
    </row>
    <row r="37" spans="1:31" x14ac:dyDescent="0.2">
      <c r="A37" s="580"/>
      <c r="B37" s="580"/>
      <c r="C37" s="580"/>
      <c r="D37" s="580"/>
      <c r="E37" s="580"/>
      <c r="F37" s="580"/>
      <c r="G37" s="580"/>
      <c r="H37" s="580"/>
      <c r="I37" s="580"/>
      <c r="J37" s="543"/>
      <c r="K37" s="543"/>
      <c r="L37" s="543"/>
      <c r="M37" s="543"/>
      <c r="N37" s="543"/>
      <c r="O37" s="543"/>
      <c r="P37" s="543"/>
      <c r="Q37" s="543"/>
      <c r="R37" s="543"/>
      <c r="S37" s="543"/>
    </row>
    <row r="38" spans="1:31" x14ac:dyDescent="0.2">
      <c r="A38" s="584" t="s">
        <v>794</v>
      </c>
    </row>
    <row r="39" spans="1:31" ht="13.5" thickBot="1" x14ac:dyDescent="0.25">
      <c r="B39" s="544"/>
      <c r="C39" s="544"/>
      <c r="D39" s="544"/>
      <c r="E39" s="544"/>
      <c r="F39" s="544"/>
      <c r="G39" s="544"/>
      <c r="H39" s="544"/>
      <c r="I39" s="544"/>
      <c r="J39" s="544"/>
      <c r="K39" s="544"/>
      <c r="L39" s="544"/>
      <c r="M39" s="544"/>
      <c r="N39" s="544"/>
      <c r="O39" s="544"/>
      <c r="P39" s="544"/>
      <c r="Q39" s="544"/>
      <c r="R39" s="544"/>
      <c r="S39" s="544"/>
    </row>
    <row r="40" spans="1:31" ht="27" customHeight="1" thickTop="1" thickBot="1" x14ac:dyDescent="0.25">
      <c r="A40" s="549" t="s">
        <v>788</v>
      </c>
      <c r="B40" s="707" t="str">
        <f>B14</f>
        <v>1 - AXE STRATEGIE ET GOUVERNANCE</v>
      </c>
      <c r="C40" s="708"/>
      <c r="D40" s="709"/>
      <c r="E40" s="708" t="str">
        <f>E14</f>
        <v>2 - AXE ENSEIGNEMENT ET FORMATION</v>
      </c>
      <c r="F40" s="708"/>
      <c r="G40" s="708"/>
      <c r="H40" s="709"/>
      <c r="I40" s="708" t="str">
        <f>I14</f>
        <v>3 - AXE RECHERCHE</v>
      </c>
      <c r="J40" s="708"/>
      <c r="K40" s="709"/>
      <c r="L40" s="708" t="str">
        <f>L14</f>
        <v>4 - AXE GESTION ENVIRONNEMENTALE</v>
      </c>
      <c r="M40" s="708"/>
      <c r="N40" s="709"/>
      <c r="O40" s="707" t="str">
        <f>O14</f>
        <v>5 - AXE POLITIQUE SOCIALE ET ANCRAGE TERRITORIAL</v>
      </c>
      <c r="P40" s="708"/>
      <c r="Q40" s="708"/>
      <c r="R40" s="708"/>
      <c r="S40" s="709"/>
    </row>
    <row r="41" spans="1:31" ht="57" thickTop="1" x14ac:dyDescent="0.2">
      <c r="A41" s="581" t="s">
        <v>795</v>
      </c>
      <c r="B41" s="718">
        <f>SUM(B16:D16)/3</f>
        <v>0</v>
      </c>
      <c r="C41" s="719"/>
      <c r="D41" s="720"/>
      <c r="E41" s="718">
        <f>SUM(E16:H16)/4</f>
        <v>0</v>
      </c>
      <c r="F41" s="719"/>
      <c r="G41" s="719"/>
      <c r="H41" s="720"/>
      <c r="I41" s="712">
        <f>SUM(I16:K16)/3</f>
        <v>0</v>
      </c>
      <c r="J41" s="713"/>
      <c r="K41" s="714"/>
      <c r="L41" s="712">
        <f>SUM(L16:N16)/3</f>
        <v>0</v>
      </c>
      <c r="M41" s="713"/>
      <c r="N41" s="714"/>
      <c r="O41" s="712">
        <f>SUM(O16:S16)/5</f>
        <v>0</v>
      </c>
      <c r="P41" s="713"/>
      <c r="Q41" s="713"/>
      <c r="R41" s="713"/>
      <c r="S41" s="714"/>
      <c r="X41" s="582" t="str">
        <f>B40</f>
        <v>1 - AXE STRATEGIE ET GOUVERNANCE</v>
      </c>
      <c r="Y41" s="582" t="str">
        <f>E40</f>
        <v>2 - AXE ENSEIGNEMENT ET FORMATION</v>
      </c>
      <c r="Z41" s="582" t="str">
        <f>I40</f>
        <v>3 - AXE RECHERCHE</v>
      </c>
      <c r="AA41" s="582" t="str">
        <f>L40</f>
        <v>4 - AXE GESTION ENVIRONNEMENTALE</v>
      </c>
      <c r="AB41" s="582" t="str">
        <f>O40</f>
        <v>5 - AXE POLITIQUE SOCIALE ET ANCRAGE TERRITORIAL</v>
      </c>
    </row>
    <row r="42" spans="1:31" ht="39" thickBot="1" x14ac:dyDescent="0.25">
      <c r="A42" s="548" t="s">
        <v>796</v>
      </c>
      <c r="B42" s="715">
        <f>SUM(B17:D17)/3</f>
        <v>0</v>
      </c>
      <c r="C42" s="716"/>
      <c r="D42" s="717"/>
      <c r="E42" s="715">
        <f>SUM(E17:H17)/4</f>
        <v>0</v>
      </c>
      <c r="F42" s="716"/>
      <c r="G42" s="716"/>
      <c r="H42" s="717"/>
      <c r="I42" s="715">
        <f>SUM(I17:K17)/3</f>
        <v>0</v>
      </c>
      <c r="J42" s="716"/>
      <c r="K42" s="717"/>
      <c r="L42" s="715">
        <f>SUM(L17:N17)/3</f>
        <v>0</v>
      </c>
      <c r="M42" s="716"/>
      <c r="N42" s="717"/>
      <c r="O42" s="715">
        <f>SUM(O17:S17)/5</f>
        <v>0</v>
      </c>
      <c r="P42" s="716"/>
      <c r="Q42" s="716"/>
      <c r="R42" s="716"/>
      <c r="S42" s="717"/>
      <c r="X42" s="583">
        <f>B41</f>
        <v>0</v>
      </c>
      <c r="Y42" s="583">
        <f>E41</f>
        <v>0</v>
      </c>
      <c r="Z42" s="583">
        <f>I41</f>
        <v>0</v>
      </c>
      <c r="AA42" s="583">
        <f>L41</f>
        <v>0</v>
      </c>
      <c r="AB42" s="583">
        <f>O41</f>
        <v>0</v>
      </c>
    </row>
    <row r="43" spans="1:31" ht="13.5" thickTop="1" x14ac:dyDescent="0.2">
      <c r="G43" s="5"/>
      <c r="X43" s="583">
        <f>B42</f>
        <v>0</v>
      </c>
      <c r="Y43" s="583">
        <f>E42</f>
        <v>0</v>
      </c>
      <c r="Z43" s="583">
        <f>I42</f>
        <v>0</v>
      </c>
      <c r="AA43" s="583">
        <f>L42</f>
        <v>0</v>
      </c>
      <c r="AB43" s="583">
        <f>O42</f>
        <v>0</v>
      </c>
    </row>
    <row r="49" spans="8:9" x14ac:dyDescent="0.2">
      <c r="H49" s="5"/>
    </row>
    <row r="50" spans="8:9" x14ac:dyDescent="0.2">
      <c r="I50" s="5"/>
    </row>
    <row r="53" spans="8:9" x14ac:dyDescent="0.2">
      <c r="H53" s="5"/>
    </row>
    <row r="54" spans="8:9" x14ac:dyDescent="0.2">
      <c r="H54" s="5"/>
    </row>
  </sheetData>
  <mergeCells count="27">
    <mergeCell ref="B40:D40"/>
    <mergeCell ref="E40:H40"/>
    <mergeCell ref="I40:K40"/>
    <mergeCell ref="L40:N40"/>
    <mergeCell ref="O40:S40"/>
    <mergeCell ref="L41:N41"/>
    <mergeCell ref="L42:N42"/>
    <mergeCell ref="O41:S41"/>
    <mergeCell ref="O42:S42"/>
    <mergeCell ref="B41:D41"/>
    <mergeCell ref="B42:D42"/>
    <mergeCell ref="E41:H41"/>
    <mergeCell ref="E42:H42"/>
    <mergeCell ref="I41:K41"/>
    <mergeCell ref="I42:K42"/>
    <mergeCell ref="T1:AE1"/>
    <mergeCell ref="A1:S1"/>
    <mergeCell ref="T4:AE4"/>
    <mergeCell ref="T34:AE34"/>
    <mergeCell ref="A3:S4"/>
    <mergeCell ref="O14:S14"/>
    <mergeCell ref="A33:S36"/>
    <mergeCell ref="A5:S8"/>
    <mergeCell ref="B14:D14"/>
    <mergeCell ref="E14:H14"/>
    <mergeCell ref="I14:K14"/>
    <mergeCell ref="L14:N14"/>
  </mergeCells>
  <conditionalFormatting sqref="O41:O42 B41:B42 E41:E42 I41 B42:I42 L41:L42 B16:S17">
    <cfRule type="cellIs" dxfId="1" priority="5" operator="equal">
      <formula>0</formula>
    </cfRule>
  </conditionalFormatting>
  <pageMargins left="0.31496062992125984" right="0.31496062992125984"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1"/>
  <sheetViews>
    <sheetView topLeftCell="A52" zoomScaleNormal="100" workbookViewId="0">
      <selection activeCell="G45" sqref="G45"/>
    </sheetView>
  </sheetViews>
  <sheetFormatPr baseColWidth="10" defaultColWidth="11.42578125" defaultRowHeight="12.75" x14ac:dyDescent="0.2"/>
  <cols>
    <col min="1" max="1" width="2.7109375" style="429" customWidth="1"/>
    <col min="2" max="2" width="31.42578125" style="343" customWidth="1"/>
    <col min="3" max="3" width="51" style="343" customWidth="1"/>
    <col min="4" max="4" width="4" style="429" customWidth="1"/>
    <col min="5" max="5" width="3.85546875" style="429" customWidth="1"/>
    <col min="6" max="6" width="31.7109375" style="343" customWidth="1"/>
    <col min="7" max="7" width="51" style="343" customWidth="1"/>
    <col min="8" max="8" width="4.28515625" style="429" customWidth="1"/>
    <col min="9" max="9" width="4" style="429" customWidth="1"/>
    <col min="10" max="10" width="30.5703125" style="343" customWidth="1"/>
    <col min="11" max="11" width="51" style="343" customWidth="1"/>
    <col min="12" max="12" width="4.28515625" style="429" customWidth="1"/>
    <col min="13" max="14" width="11.42578125" style="429"/>
    <col min="15" max="16384" width="11.42578125" style="343"/>
  </cols>
  <sheetData>
    <row r="1" spans="2:11" s="429" customFormat="1" ht="33" customHeight="1" x14ac:dyDescent="0.2"/>
    <row r="2" spans="2:11" ht="24" customHeight="1" x14ac:dyDescent="0.2">
      <c r="B2" s="721" t="s">
        <v>797</v>
      </c>
      <c r="C2" s="722"/>
      <c r="F2" s="721" t="s">
        <v>741</v>
      </c>
      <c r="G2" s="722"/>
      <c r="J2" s="721" t="s">
        <v>749</v>
      </c>
      <c r="K2" s="722"/>
    </row>
    <row r="3" spans="2:11" s="429" customFormat="1" ht="13.5" thickBot="1" x14ac:dyDescent="0.25"/>
    <row r="4" spans="2:11" x14ac:dyDescent="0.2">
      <c r="B4" s="723"/>
      <c r="C4" s="724"/>
      <c r="F4" s="723"/>
      <c r="G4" s="724"/>
      <c r="J4" s="723"/>
      <c r="K4" s="724"/>
    </row>
    <row r="5" spans="2:11" ht="25.5" customHeight="1" x14ac:dyDescent="0.2">
      <c r="B5" s="727" t="s">
        <v>798</v>
      </c>
      <c r="C5" s="728"/>
      <c r="F5" s="727" t="s">
        <v>798</v>
      </c>
      <c r="G5" s="728"/>
      <c r="J5" s="727" t="s">
        <v>798</v>
      </c>
      <c r="K5" s="728"/>
    </row>
    <row r="6" spans="2:11" x14ac:dyDescent="0.2">
      <c r="B6" s="725" t="s">
        <v>799</v>
      </c>
      <c r="C6" s="726"/>
      <c r="F6" s="725" t="s">
        <v>799</v>
      </c>
      <c r="G6" s="726"/>
      <c r="J6" s="725" t="s">
        <v>799</v>
      </c>
      <c r="K6" s="726"/>
    </row>
    <row r="7" spans="2:11" x14ac:dyDescent="0.2">
      <c r="B7" s="725" t="s">
        <v>800</v>
      </c>
      <c r="C7" s="726"/>
      <c r="F7" s="725" t="s">
        <v>800</v>
      </c>
      <c r="G7" s="726"/>
      <c r="J7" s="725" t="s">
        <v>800</v>
      </c>
      <c r="K7" s="726"/>
    </row>
    <row r="8" spans="2:11" x14ac:dyDescent="0.2">
      <c r="B8" s="725" t="s">
        <v>801</v>
      </c>
      <c r="C8" s="726"/>
      <c r="F8" s="725" t="s">
        <v>801</v>
      </c>
      <c r="G8" s="726"/>
      <c r="J8" s="725" t="s">
        <v>801</v>
      </c>
      <c r="K8" s="726"/>
    </row>
    <row r="9" spans="2:11" x14ac:dyDescent="0.2">
      <c r="B9" s="725" t="s">
        <v>802</v>
      </c>
      <c r="C9" s="726"/>
      <c r="F9" s="725" t="s">
        <v>802</v>
      </c>
      <c r="G9" s="726"/>
      <c r="J9" s="725" t="s">
        <v>802</v>
      </c>
      <c r="K9" s="726"/>
    </row>
    <row r="10" spans="2:11" ht="13.5" thickBot="1" x14ac:dyDescent="0.25">
      <c r="B10" s="734"/>
      <c r="C10" s="735"/>
      <c r="F10" s="734"/>
      <c r="G10" s="735"/>
      <c r="J10" s="734"/>
      <c r="K10" s="735"/>
    </row>
    <row r="11" spans="2:11" ht="18.75" customHeight="1" thickBot="1" x14ac:dyDescent="0.25">
      <c r="B11" s="531" t="s">
        <v>803</v>
      </c>
      <c r="C11" s="344"/>
      <c r="F11" s="531" t="s">
        <v>803</v>
      </c>
      <c r="G11" s="344"/>
      <c r="J11" s="531" t="s">
        <v>803</v>
      </c>
      <c r="K11" s="344"/>
    </row>
    <row r="12" spans="2:11" ht="33" customHeight="1" thickBot="1" x14ac:dyDescent="0.25">
      <c r="B12" s="531" t="s">
        <v>804</v>
      </c>
      <c r="C12" s="344"/>
      <c r="F12" s="531" t="s">
        <v>804</v>
      </c>
      <c r="G12" s="344"/>
      <c r="J12" s="531" t="s">
        <v>804</v>
      </c>
      <c r="K12" s="344"/>
    </row>
    <row r="13" spans="2:11" ht="46.5" customHeight="1" thickBot="1" x14ac:dyDescent="0.25">
      <c r="B13" s="531" t="s">
        <v>805</v>
      </c>
      <c r="C13" s="344"/>
      <c r="F13" s="531" t="s">
        <v>805</v>
      </c>
      <c r="G13" s="344"/>
      <c r="J13" s="531" t="s">
        <v>805</v>
      </c>
      <c r="K13" s="344"/>
    </row>
    <row r="14" spans="2:11" ht="26.25" thickBot="1" x14ac:dyDescent="0.25">
      <c r="B14" s="531" t="s">
        <v>806</v>
      </c>
      <c r="C14" s="344"/>
      <c r="F14" s="531" t="s">
        <v>806</v>
      </c>
      <c r="G14" s="344"/>
      <c r="J14" s="531" t="s">
        <v>806</v>
      </c>
      <c r="K14" s="344"/>
    </row>
    <row r="15" spans="2:11" ht="13.5" thickBot="1" x14ac:dyDescent="0.25">
      <c r="B15" s="531" t="s">
        <v>807</v>
      </c>
      <c r="C15" s="344"/>
      <c r="F15" s="531" t="s">
        <v>807</v>
      </c>
      <c r="G15" s="344"/>
      <c r="J15" s="531" t="s">
        <v>807</v>
      </c>
      <c r="K15" s="344"/>
    </row>
    <row r="16" spans="2:11" ht="26.25" thickBot="1" x14ac:dyDescent="0.25">
      <c r="B16" s="531" t="s">
        <v>808</v>
      </c>
      <c r="C16" s="344"/>
      <c r="F16" s="531" t="s">
        <v>808</v>
      </c>
      <c r="G16" s="344"/>
      <c r="J16" s="531" t="s">
        <v>808</v>
      </c>
      <c r="K16" s="344"/>
    </row>
    <row r="17" spans="2:11" x14ac:dyDescent="0.2">
      <c r="B17" s="729" t="s">
        <v>809</v>
      </c>
      <c r="C17" s="729"/>
      <c r="F17" s="729" t="s">
        <v>809</v>
      </c>
      <c r="G17" s="729"/>
      <c r="J17" s="729" t="s">
        <v>809</v>
      </c>
      <c r="K17" s="729"/>
    </row>
    <row r="18" spans="2:11" x14ac:dyDescent="0.2">
      <c r="B18" s="730"/>
      <c r="C18" s="732"/>
      <c r="F18" s="730"/>
      <c r="G18" s="732"/>
      <c r="J18" s="730"/>
      <c r="K18" s="732"/>
    </row>
    <row r="19" spans="2:11" x14ac:dyDescent="0.2">
      <c r="B19" s="730"/>
      <c r="C19" s="732"/>
      <c r="F19" s="730"/>
      <c r="G19" s="732"/>
      <c r="J19" s="730"/>
      <c r="K19" s="732"/>
    </row>
    <row r="20" spans="2:11" x14ac:dyDescent="0.2">
      <c r="B20" s="730"/>
      <c r="C20" s="732"/>
      <c r="F20" s="730"/>
      <c r="G20" s="732"/>
      <c r="J20" s="730"/>
      <c r="K20" s="732"/>
    </row>
    <row r="21" spans="2:11" ht="106.5" customHeight="1" thickBot="1" x14ac:dyDescent="0.25">
      <c r="B21" s="731"/>
      <c r="C21" s="733"/>
      <c r="F21" s="731"/>
      <c r="G21" s="733"/>
      <c r="J21" s="731"/>
      <c r="K21" s="733"/>
    </row>
    <row r="22" spans="2:11" ht="59.25" customHeight="1" thickBot="1" x14ac:dyDescent="0.25">
      <c r="B22" s="531" t="s">
        <v>810</v>
      </c>
      <c r="C22" s="430"/>
      <c r="F22" s="531" t="s">
        <v>810</v>
      </c>
      <c r="G22" s="430"/>
      <c r="J22" s="531" t="s">
        <v>810</v>
      </c>
      <c r="K22" s="344"/>
    </row>
    <row r="23" spans="2:11" ht="26.25" thickBot="1" x14ac:dyDescent="0.25">
      <c r="B23" s="531" t="s">
        <v>811</v>
      </c>
      <c r="C23" s="430"/>
      <c r="F23" s="531" t="s">
        <v>811</v>
      </c>
      <c r="G23" s="430"/>
      <c r="J23" s="531" t="s">
        <v>811</v>
      </c>
      <c r="K23" s="344"/>
    </row>
    <row r="24" spans="2:11" x14ac:dyDescent="0.2">
      <c r="B24" s="729" t="s">
        <v>812</v>
      </c>
      <c r="C24" s="736"/>
      <c r="F24" s="729" t="s">
        <v>812</v>
      </c>
      <c r="G24" s="736"/>
      <c r="J24" s="729" t="s">
        <v>812</v>
      </c>
      <c r="K24" s="736"/>
    </row>
    <row r="25" spans="2:11" x14ac:dyDescent="0.2">
      <c r="B25" s="730"/>
      <c r="C25" s="732"/>
      <c r="F25" s="730"/>
      <c r="G25" s="732"/>
      <c r="J25" s="730"/>
      <c r="K25" s="732"/>
    </row>
    <row r="26" spans="2:11" x14ac:dyDescent="0.2">
      <c r="B26" s="730"/>
      <c r="C26" s="732"/>
      <c r="F26" s="730"/>
      <c r="G26" s="732"/>
      <c r="J26" s="730"/>
      <c r="K26" s="732"/>
    </row>
    <row r="27" spans="2:11" ht="13.5" thickBot="1" x14ac:dyDescent="0.25">
      <c r="B27" s="731"/>
      <c r="C27" s="733"/>
      <c r="F27" s="731"/>
      <c r="G27" s="733"/>
      <c r="J27" s="731"/>
      <c r="K27" s="733"/>
    </row>
    <row r="28" spans="2:11" ht="45" customHeight="1" thickBot="1" x14ac:dyDescent="0.25">
      <c r="B28" s="531" t="s">
        <v>813</v>
      </c>
      <c r="C28" s="430"/>
      <c r="F28" s="531" t="s">
        <v>813</v>
      </c>
      <c r="G28" s="430"/>
      <c r="J28" s="531" t="s">
        <v>813</v>
      </c>
      <c r="K28" s="430"/>
    </row>
    <row r="29" spans="2:11" ht="61.5" customHeight="1" thickBot="1" x14ac:dyDescent="0.25">
      <c r="B29" s="531" t="s">
        <v>814</v>
      </c>
      <c r="C29" s="344"/>
      <c r="F29" s="531" t="s">
        <v>814</v>
      </c>
      <c r="G29" s="344"/>
      <c r="J29" s="531" t="s">
        <v>814</v>
      </c>
      <c r="K29" s="344"/>
    </row>
    <row r="30" spans="2:11" s="429" customFormat="1" x14ac:dyDescent="0.2"/>
    <row r="31" spans="2:11" s="429" customFormat="1" x14ac:dyDescent="0.2"/>
    <row r="32" spans="2:11" s="429" customFormat="1" x14ac:dyDescent="0.2"/>
    <row r="33" spans="2:11" s="429" customFormat="1" ht="33" customHeight="1" x14ac:dyDescent="0.2"/>
    <row r="34" spans="2:11" ht="24" customHeight="1" x14ac:dyDescent="0.2">
      <c r="B34" s="721" t="s">
        <v>815</v>
      </c>
      <c r="C34" s="722"/>
      <c r="F34" s="721" t="s">
        <v>753</v>
      </c>
      <c r="G34" s="722"/>
      <c r="J34" s="429"/>
      <c r="K34" s="429"/>
    </row>
    <row r="35" spans="2:11" s="429" customFormat="1" ht="13.5" thickBot="1" x14ac:dyDescent="0.25"/>
    <row r="36" spans="2:11" x14ac:dyDescent="0.2">
      <c r="B36" s="723"/>
      <c r="C36" s="724"/>
      <c r="F36" s="723"/>
      <c r="G36" s="724"/>
      <c r="J36" s="429"/>
      <c r="K36" s="429"/>
    </row>
    <row r="37" spans="2:11" ht="25.5" customHeight="1" x14ac:dyDescent="0.2">
      <c r="B37" s="727" t="s">
        <v>798</v>
      </c>
      <c r="C37" s="728"/>
      <c r="F37" s="727" t="s">
        <v>798</v>
      </c>
      <c r="G37" s="728"/>
      <c r="J37" s="429"/>
      <c r="K37" s="429"/>
    </row>
    <row r="38" spans="2:11" x14ac:dyDescent="0.2">
      <c r="B38" s="725" t="s">
        <v>799</v>
      </c>
      <c r="C38" s="726"/>
      <c r="F38" s="725" t="s">
        <v>799</v>
      </c>
      <c r="G38" s="726"/>
      <c r="J38" s="429"/>
      <c r="K38" s="429"/>
    </row>
    <row r="39" spans="2:11" x14ac:dyDescent="0.2">
      <c r="B39" s="725" t="s">
        <v>800</v>
      </c>
      <c r="C39" s="726"/>
      <c r="F39" s="725" t="s">
        <v>800</v>
      </c>
      <c r="G39" s="726"/>
      <c r="J39" s="429"/>
      <c r="K39" s="429"/>
    </row>
    <row r="40" spans="2:11" x14ac:dyDescent="0.2">
      <c r="B40" s="725" t="s">
        <v>801</v>
      </c>
      <c r="C40" s="726"/>
      <c r="F40" s="725" t="s">
        <v>801</v>
      </c>
      <c r="G40" s="726"/>
      <c r="J40" s="429"/>
      <c r="K40" s="429"/>
    </row>
    <row r="41" spans="2:11" x14ac:dyDescent="0.2">
      <c r="B41" s="725" t="s">
        <v>802</v>
      </c>
      <c r="C41" s="726"/>
      <c r="F41" s="725" t="s">
        <v>802</v>
      </c>
      <c r="G41" s="726"/>
      <c r="J41" s="429"/>
      <c r="K41" s="429"/>
    </row>
    <row r="42" spans="2:11" ht="13.5" thickBot="1" x14ac:dyDescent="0.25">
      <c r="B42" s="734"/>
      <c r="C42" s="735"/>
      <c r="F42" s="734"/>
      <c r="G42" s="735"/>
      <c r="J42" s="429"/>
      <c r="K42" s="429"/>
    </row>
    <row r="43" spans="2:11" ht="18.75" customHeight="1" thickBot="1" x14ac:dyDescent="0.25">
      <c r="B43" s="531" t="s">
        <v>803</v>
      </c>
      <c r="C43" s="344"/>
      <c r="F43" s="531" t="s">
        <v>803</v>
      </c>
      <c r="G43" s="344"/>
      <c r="J43" s="429"/>
      <c r="K43" s="429"/>
    </row>
    <row r="44" spans="2:11" ht="34.5" customHeight="1" thickBot="1" x14ac:dyDescent="0.25">
      <c r="B44" s="531" t="s">
        <v>804</v>
      </c>
      <c r="C44" s="344"/>
      <c r="F44" s="531" t="s">
        <v>804</v>
      </c>
      <c r="G44" s="344"/>
      <c r="J44" s="429"/>
      <c r="K44" s="429"/>
    </row>
    <row r="45" spans="2:11" ht="39" thickBot="1" x14ac:dyDescent="0.25">
      <c r="B45" s="531" t="s">
        <v>805</v>
      </c>
      <c r="C45" s="344"/>
      <c r="F45" s="531" t="s">
        <v>805</v>
      </c>
      <c r="G45" s="344"/>
      <c r="J45" s="429"/>
      <c r="K45" s="429"/>
    </row>
    <row r="46" spans="2:11" ht="31.5" customHeight="1" thickBot="1" x14ac:dyDescent="0.25">
      <c r="B46" s="531" t="s">
        <v>806</v>
      </c>
      <c r="C46" s="344"/>
      <c r="F46" s="531" t="s">
        <v>806</v>
      </c>
      <c r="G46" s="344"/>
      <c r="J46" s="429"/>
      <c r="K46" s="429"/>
    </row>
    <row r="47" spans="2:11" ht="13.5" thickBot="1" x14ac:dyDescent="0.25">
      <c r="B47" s="531" t="s">
        <v>807</v>
      </c>
      <c r="C47" s="344"/>
      <c r="F47" s="531" t="s">
        <v>807</v>
      </c>
      <c r="G47" s="344"/>
      <c r="J47" s="429"/>
      <c r="K47" s="429"/>
    </row>
    <row r="48" spans="2:11" ht="26.25" thickBot="1" x14ac:dyDescent="0.25">
      <c r="B48" s="531" t="s">
        <v>808</v>
      </c>
      <c r="C48" s="344"/>
      <c r="F48" s="531" t="s">
        <v>808</v>
      </c>
      <c r="G48" s="344"/>
      <c r="J48" s="429"/>
      <c r="K48" s="429"/>
    </row>
    <row r="49" spans="2:11" x14ac:dyDescent="0.2">
      <c r="B49" s="729" t="s">
        <v>809</v>
      </c>
      <c r="C49" s="729"/>
      <c r="F49" s="729" t="s">
        <v>809</v>
      </c>
      <c r="G49" s="729"/>
      <c r="J49" s="429"/>
      <c r="K49" s="429"/>
    </row>
    <row r="50" spans="2:11" x14ac:dyDescent="0.2">
      <c r="B50" s="730"/>
      <c r="C50" s="732"/>
      <c r="F50" s="730"/>
      <c r="G50" s="732"/>
      <c r="J50" s="429"/>
      <c r="K50" s="429"/>
    </row>
    <row r="51" spans="2:11" x14ac:dyDescent="0.2">
      <c r="B51" s="730"/>
      <c r="C51" s="732"/>
      <c r="F51" s="730"/>
      <c r="G51" s="732"/>
      <c r="J51" s="429"/>
      <c r="K51" s="429"/>
    </row>
    <row r="52" spans="2:11" x14ac:dyDescent="0.2">
      <c r="B52" s="730"/>
      <c r="C52" s="732"/>
      <c r="F52" s="730"/>
      <c r="G52" s="732"/>
      <c r="J52" s="429"/>
      <c r="K52" s="429"/>
    </row>
    <row r="53" spans="2:11" ht="123.75" customHeight="1" thickBot="1" x14ac:dyDescent="0.25">
      <c r="B53" s="731"/>
      <c r="C53" s="733"/>
      <c r="F53" s="731"/>
      <c r="G53" s="733"/>
      <c r="J53" s="429"/>
      <c r="K53" s="429"/>
    </row>
    <row r="54" spans="2:11" ht="51.75" thickBot="1" x14ac:dyDescent="0.25">
      <c r="B54" s="531" t="s">
        <v>810</v>
      </c>
      <c r="C54" s="344"/>
      <c r="F54" s="531" t="s">
        <v>810</v>
      </c>
      <c r="G54" s="344"/>
      <c r="J54" s="429"/>
      <c r="K54" s="429"/>
    </row>
    <row r="55" spans="2:11" ht="44.25" customHeight="1" thickBot="1" x14ac:dyDescent="0.25">
      <c r="B55" s="531" t="s">
        <v>811</v>
      </c>
      <c r="C55" s="430"/>
      <c r="F55" s="531" t="s">
        <v>811</v>
      </c>
      <c r="G55" s="430"/>
      <c r="J55" s="429"/>
      <c r="K55" s="429"/>
    </row>
    <row r="56" spans="2:11" x14ac:dyDescent="0.2">
      <c r="B56" s="729" t="s">
        <v>812</v>
      </c>
      <c r="C56" s="736"/>
      <c r="F56" s="729" t="s">
        <v>812</v>
      </c>
      <c r="G56" s="736"/>
      <c r="J56" s="429"/>
      <c r="K56" s="429"/>
    </row>
    <row r="57" spans="2:11" x14ac:dyDescent="0.2">
      <c r="B57" s="730"/>
      <c r="C57" s="732"/>
      <c r="F57" s="730"/>
      <c r="G57" s="732"/>
      <c r="J57" s="429"/>
      <c r="K57" s="429"/>
    </row>
    <row r="58" spans="2:11" x14ac:dyDescent="0.2">
      <c r="B58" s="730"/>
      <c r="C58" s="732"/>
      <c r="F58" s="730"/>
      <c r="G58" s="732"/>
      <c r="J58" s="429"/>
      <c r="K58" s="429"/>
    </row>
    <row r="59" spans="2:11" ht="13.5" thickBot="1" x14ac:dyDescent="0.25">
      <c r="B59" s="731"/>
      <c r="C59" s="733"/>
      <c r="F59" s="731"/>
      <c r="G59" s="733"/>
      <c r="J59" s="429"/>
      <c r="K59" s="429"/>
    </row>
    <row r="60" spans="2:11" ht="60.75" customHeight="1" thickBot="1" x14ac:dyDescent="0.25">
      <c r="B60" s="531" t="s">
        <v>813</v>
      </c>
      <c r="C60" s="430"/>
      <c r="F60" s="531" t="s">
        <v>813</v>
      </c>
      <c r="G60" s="430"/>
      <c r="J60" s="429"/>
      <c r="K60" s="429"/>
    </row>
    <row r="61" spans="2:11" ht="63.75" customHeight="1" thickBot="1" x14ac:dyDescent="0.25">
      <c r="B61" s="531" t="s">
        <v>814</v>
      </c>
      <c r="C61" s="344"/>
      <c r="F61" s="531" t="s">
        <v>814</v>
      </c>
      <c r="G61" s="344"/>
      <c r="J61" s="429"/>
      <c r="K61" s="429"/>
    </row>
  </sheetData>
  <mergeCells count="60">
    <mergeCell ref="K24:K27"/>
    <mergeCell ref="G56:G59"/>
    <mergeCell ref="C56:C59"/>
    <mergeCell ref="B56:B59"/>
    <mergeCell ref="F56:F59"/>
    <mergeCell ref="F40:G40"/>
    <mergeCell ref="B34:C34"/>
    <mergeCell ref="F34:G34"/>
    <mergeCell ref="B36:C36"/>
    <mergeCell ref="F36:G36"/>
    <mergeCell ref="B37:C37"/>
    <mergeCell ref="F37:G37"/>
    <mergeCell ref="B38:C38"/>
    <mergeCell ref="F38:G38"/>
    <mergeCell ref="B39:C39"/>
    <mergeCell ref="F39:G39"/>
    <mergeCell ref="B40:C40"/>
    <mergeCell ref="C49:C53"/>
    <mergeCell ref="G49:G53"/>
    <mergeCell ref="B41:C41"/>
    <mergeCell ref="F41:G41"/>
    <mergeCell ref="B42:C42"/>
    <mergeCell ref="F42:G42"/>
    <mergeCell ref="B49:B53"/>
    <mergeCell ref="F49:F53"/>
    <mergeCell ref="B24:B27"/>
    <mergeCell ref="F24:F27"/>
    <mergeCell ref="J24:J27"/>
    <mergeCell ref="C24:C27"/>
    <mergeCell ref="G24:G27"/>
    <mergeCell ref="F9:G9"/>
    <mergeCell ref="J9:K9"/>
    <mergeCell ref="B17:B21"/>
    <mergeCell ref="F17:F21"/>
    <mergeCell ref="J17:J21"/>
    <mergeCell ref="C17:C21"/>
    <mergeCell ref="G17:G21"/>
    <mergeCell ref="K17:K21"/>
    <mergeCell ref="B10:C10"/>
    <mergeCell ref="F10:G10"/>
    <mergeCell ref="J10:K10"/>
    <mergeCell ref="B9:C9"/>
    <mergeCell ref="B5:C5"/>
    <mergeCell ref="F5:G5"/>
    <mergeCell ref="J5:K5"/>
    <mergeCell ref="B6:C6"/>
    <mergeCell ref="F6:G6"/>
    <mergeCell ref="J6:K6"/>
    <mergeCell ref="B7:C7"/>
    <mergeCell ref="F7:G7"/>
    <mergeCell ref="J7:K7"/>
    <mergeCell ref="B8:C8"/>
    <mergeCell ref="F8:G8"/>
    <mergeCell ref="J8:K8"/>
    <mergeCell ref="B2:C2"/>
    <mergeCell ref="F2:G2"/>
    <mergeCell ref="J2:K2"/>
    <mergeCell ref="B4:C4"/>
    <mergeCell ref="F4:G4"/>
    <mergeCell ref="J4:K4"/>
  </mergeCells>
  <dataValidations count="4">
    <dataValidation type="list" allowBlank="1" showInputMessage="1" showErrorMessage="1" sqref="O46:Q61 O10:Q19 O63:Q77 O37:Q44 O21:Q35" xr:uid="{00000000-0002-0000-0A00-000000000000}">
      <formula1>$AG$2:$AG$5</formula1>
    </dataValidation>
    <dataValidation type="list" allowBlank="1" showInputMessage="1" showErrorMessage="1" prompt="choisir le niveau (1 à 5) dans la liste déroulante" sqref="M46:M61 K10 G37:G42 G30:G35 M10:M19 I10:I19 I21:I35 I46:I61 K46:K61 M63:M77 I63:I77 K63:K77 G63:G77 M37:M44 K37:K44 M21:M35 I37:I44 G10 K30:K35" xr:uid="{00000000-0002-0000-0A00-000001000000}">
      <formula1>$AG$2:$AG$5</formula1>
    </dataValidation>
    <dataValidation type="list" allowBlank="1" showInputMessage="1" showErrorMessage="1" prompt="Indiquer &quot;non&quot; si l'unité géographique ou organisationnelle de votre établissement n'est pas concernée par cette variable et le justifier dans la colonne remarques" sqref="L47:L52 L29:L31 J29:J31 H29:H31 F29:F31 L26:L27 J26:J27 H26:H27 F26:F27 L22:L24 J22:J24 H22:H24 F22:F24 L18:L19 J18:J19 H18:H19 F18:F19 L14:L16 J14:J16 H14:H16 F14:F16 L11:L12 J11:J12 H11:H12 F11:F12 J47:J52 H47:H52 F47:F52 L54:L58 J54:J58 H54:H58 F54:F58 L60:L61 J60:J61 H60:H61 F60:F61 L73:L75 J73:J75 H73:H75 F73:F75 L77 J77 H77 F77 F70:F71 H70:H71 J70:J71 L70:L71 L67:L68 J67:J68 H67:H68 F67:F68 L64:L65 J64:J65 H64:H65 F64:F65 F43:F44 J34:J35 H34:H35 F34:F35 L34:L35 F38:F39 H38:H39 J38:J39 L38:L39 H43:H44 J43:J44 L43:L44 F41 H41 J41 L41" xr:uid="{00000000-0002-0000-0A00-000002000000}">
      <formula1>$AF$4:$AF$5</formula1>
    </dataValidation>
    <dataValidation type="list" allowBlank="1" showInputMessage="1" showErrorMessage="1" sqref="D60:D61 D18:D19 D29:D31 D26:D27 D22:D24 D11:D12 D14:D16 D54:D58 D47:D52 D77 D73:D75 D70:D71 D67:D68 D64:D65 D34:D35 D38:D39 D41 D43:D44" xr:uid="{00000000-0002-0000-0A00-000003000000}">
      <formula1>$AD$3:$AD$5</formula1>
    </dataValidation>
  </dataValidations>
  <pageMargins left="0.70866141732283472" right="0.51181102362204722" top="0.55118110236220474" bottom="0.55118110236220474" header="0.31496062992125984" footer="0.31496062992125984"/>
  <pageSetup paperSize="9" orientation="portrait" r:id="rId1"/>
  <headerFooter>
    <oddHeader>&amp;CFiches de bonnes pratiques à remonter à la CGE et la CPU</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3"/>
  <sheetViews>
    <sheetView topLeftCell="A85" workbookViewId="0">
      <selection activeCell="D7" sqref="D7"/>
    </sheetView>
  </sheetViews>
  <sheetFormatPr baseColWidth="10" defaultColWidth="11.42578125" defaultRowHeight="12.75" x14ac:dyDescent="0.2"/>
  <cols>
    <col min="1" max="1" width="7.28515625" style="343" customWidth="1"/>
    <col min="2" max="2" width="58.140625" style="343" customWidth="1"/>
    <col min="3" max="3" width="42.140625" style="522" customWidth="1"/>
    <col min="4" max="4" width="60.5703125" style="522" customWidth="1"/>
    <col min="5" max="5" width="37.85546875" style="343" customWidth="1"/>
    <col min="6" max="6" width="35.140625" style="343" customWidth="1"/>
    <col min="7" max="16384" width="11.42578125" style="343"/>
  </cols>
  <sheetData>
    <row r="1" spans="1:6" ht="54.95" customHeight="1" thickBot="1" x14ac:dyDescent="0.25">
      <c r="A1" s="740" t="s">
        <v>816</v>
      </c>
      <c r="B1" s="741"/>
      <c r="C1" s="741"/>
      <c r="D1" s="741"/>
      <c r="E1" s="741"/>
      <c r="F1" s="742"/>
    </row>
    <row r="2" spans="1:6" ht="164.45" customHeight="1" thickBot="1" x14ac:dyDescent="0.25">
      <c r="A2" s="743" t="s">
        <v>817</v>
      </c>
      <c r="B2" s="745" t="s">
        <v>818</v>
      </c>
      <c r="C2" s="747" t="s">
        <v>819</v>
      </c>
      <c r="D2" s="748"/>
      <c r="E2" s="749" t="s">
        <v>820</v>
      </c>
      <c r="F2" s="751" t="s">
        <v>821</v>
      </c>
    </row>
    <row r="3" spans="1:6" ht="24.75" customHeight="1" thickBot="1" x14ac:dyDescent="0.25">
      <c r="A3" s="744"/>
      <c r="B3" s="746"/>
      <c r="C3" s="437" t="s">
        <v>822</v>
      </c>
      <c r="D3" s="438" t="s">
        <v>823</v>
      </c>
      <c r="E3" s="750"/>
      <c r="F3" s="752"/>
    </row>
    <row r="4" spans="1:6" ht="24" customHeight="1" thickBot="1" x14ac:dyDescent="0.25">
      <c r="A4" s="753" t="s">
        <v>824</v>
      </c>
      <c r="B4" s="754"/>
      <c r="C4" s="754"/>
      <c r="D4" s="754"/>
      <c r="E4" s="754"/>
      <c r="F4" s="755"/>
    </row>
    <row r="5" spans="1:6" ht="134.25" customHeight="1" thickBot="1" x14ac:dyDescent="0.25">
      <c r="A5" s="59" t="s">
        <v>164</v>
      </c>
      <c r="B5" s="439" t="s">
        <v>738</v>
      </c>
      <c r="C5" s="440"/>
      <c r="D5" s="441" t="s">
        <v>825</v>
      </c>
      <c r="E5" s="442" t="s">
        <v>826</v>
      </c>
      <c r="F5" s="443" t="s">
        <v>827</v>
      </c>
    </row>
    <row r="6" spans="1:6" ht="92.25" customHeight="1" thickBot="1" x14ac:dyDescent="0.25">
      <c r="A6" s="9" t="s">
        <v>173</v>
      </c>
      <c r="B6" s="10" t="s">
        <v>174</v>
      </c>
      <c r="C6" s="290"/>
      <c r="D6" s="444"/>
      <c r="E6" s="445" t="s">
        <v>828</v>
      </c>
      <c r="F6" s="446" t="s">
        <v>829</v>
      </c>
    </row>
    <row r="7" spans="1:6" ht="151.5" customHeight="1" thickBot="1" x14ac:dyDescent="0.25">
      <c r="A7" s="9" t="s">
        <v>183</v>
      </c>
      <c r="B7" s="12" t="s">
        <v>184</v>
      </c>
      <c r="C7" s="447"/>
      <c r="D7" s="448"/>
      <c r="E7" s="445" t="s">
        <v>830</v>
      </c>
      <c r="F7" s="446" t="s">
        <v>831</v>
      </c>
    </row>
    <row r="8" spans="1:6" ht="72" customHeight="1" thickBot="1" x14ac:dyDescent="0.25">
      <c r="A8" s="59" t="s">
        <v>193</v>
      </c>
      <c r="B8" s="449" t="s">
        <v>194</v>
      </c>
      <c r="C8" s="450"/>
      <c r="D8" s="451"/>
      <c r="E8" s="442" t="s">
        <v>826</v>
      </c>
      <c r="F8" s="452" t="s">
        <v>832</v>
      </c>
    </row>
    <row r="9" spans="1:6" s="457" customFormat="1" ht="27" customHeight="1" x14ac:dyDescent="0.2">
      <c r="A9" s="13"/>
      <c r="B9" s="453"/>
      <c r="C9" s="454"/>
      <c r="D9" s="454"/>
      <c r="E9" s="455"/>
      <c r="F9" s="456"/>
    </row>
    <row r="10" spans="1:6" ht="45" customHeight="1" thickBot="1" x14ac:dyDescent="0.25">
      <c r="A10" s="756" t="s">
        <v>833</v>
      </c>
      <c r="B10" s="756"/>
      <c r="C10" s="756"/>
      <c r="D10" s="756"/>
      <c r="E10" s="757"/>
      <c r="F10" s="756"/>
    </row>
    <row r="11" spans="1:6" ht="330.75" customHeight="1" thickBot="1" x14ac:dyDescent="0.25">
      <c r="A11" s="13" t="s">
        <v>201</v>
      </c>
      <c r="B11" s="10" t="s">
        <v>202</v>
      </c>
      <c r="C11" s="290"/>
      <c r="D11" s="458" t="s">
        <v>834</v>
      </c>
      <c r="E11" s="445" t="s">
        <v>835</v>
      </c>
      <c r="F11" s="446" t="s">
        <v>836</v>
      </c>
    </row>
    <row r="12" spans="1:6" ht="120.75" customHeight="1" thickBot="1" x14ac:dyDescent="0.25">
      <c r="A12" s="13" t="s">
        <v>210</v>
      </c>
      <c r="B12" s="10" t="s">
        <v>211</v>
      </c>
      <c r="C12" s="459" t="s">
        <v>837</v>
      </c>
      <c r="D12" s="460"/>
      <c r="E12" s="445" t="s">
        <v>838</v>
      </c>
      <c r="F12" s="446" t="s">
        <v>839</v>
      </c>
    </row>
    <row r="13" spans="1:6" ht="60" customHeight="1" thickBot="1" x14ac:dyDescent="0.25">
      <c r="A13" s="13" t="s">
        <v>219</v>
      </c>
      <c r="B13" s="10" t="s">
        <v>740</v>
      </c>
      <c r="C13" s="290"/>
      <c r="D13" s="460"/>
      <c r="E13" s="445" t="s">
        <v>840</v>
      </c>
      <c r="F13" s="446" t="s">
        <v>841</v>
      </c>
    </row>
    <row r="14" spans="1:6" ht="68.25" customHeight="1" thickBot="1" x14ac:dyDescent="0.25">
      <c r="A14" s="59" t="s">
        <v>229</v>
      </c>
      <c r="B14" s="449" t="s">
        <v>230</v>
      </c>
      <c r="C14" s="450"/>
      <c r="D14" s="450"/>
      <c r="E14" s="442" t="s">
        <v>826</v>
      </c>
      <c r="F14" s="452" t="s">
        <v>842</v>
      </c>
    </row>
    <row r="15" spans="1:6" ht="59.25" customHeight="1" thickBot="1" x14ac:dyDescent="0.25">
      <c r="A15" s="13" t="s">
        <v>236</v>
      </c>
      <c r="B15" s="12" t="s">
        <v>237</v>
      </c>
      <c r="C15" s="447"/>
      <c r="D15" s="460" t="s">
        <v>843</v>
      </c>
      <c r="E15" s="445" t="s">
        <v>844</v>
      </c>
      <c r="F15" s="446" t="s">
        <v>845</v>
      </c>
    </row>
    <row r="16" spans="1:6" ht="93.75" customHeight="1" thickBot="1" x14ac:dyDescent="0.25">
      <c r="A16" s="13" t="s">
        <v>245</v>
      </c>
      <c r="B16" s="10" t="s">
        <v>246</v>
      </c>
      <c r="C16" s="290"/>
      <c r="D16" s="461" t="s">
        <v>846</v>
      </c>
      <c r="E16" s="445" t="s">
        <v>847</v>
      </c>
      <c r="F16" s="446" t="s">
        <v>848</v>
      </c>
    </row>
    <row r="17" spans="1:6" ht="47.25" customHeight="1" thickBot="1" x14ac:dyDescent="0.25">
      <c r="A17" s="758" t="s">
        <v>849</v>
      </c>
      <c r="B17" s="758"/>
      <c r="C17" s="758"/>
      <c r="D17" s="758"/>
      <c r="E17" s="759"/>
      <c r="F17" s="758"/>
    </row>
    <row r="18" spans="1:6" ht="72" customHeight="1" thickBot="1" x14ac:dyDescent="0.25">
      <c r="A18" s="63" t="s">
        <v>255</v>
      </c>
      <c r="B18" s="449" t="s">
        <v>742</v>
      </c>
      <c r="C18" s="450"/>
      <c r="D18" s="450"/>
      <c r="E18" s="442" t="s">
        <v>826</v>
      </c>
      <c r="F18" s="452" t="s">
        <v>850</v>
      </c>
    </row>
    <row r="19" spans="1:6" ht="87" customHeight="1" thickBot="1" x14ac:dyDescent="0.25">
      <c r="A19" s="9" t="s">
        <v>263</v>
      </c>
      <c r="B19" s="10" t="s">
        <v>264</v>
      </c>
      <c r="C19" s="290"/>
      <c r="D19" s="448" t="s">
        <v>851</v>
      </c>
      <c r="E19" s="445" t="s">
        <v>852</v>
      </c>
      <c r="F19" s="446" t="s">
        <v>853</v>
      </c>
    </row>
    <row r="20" spans="1:6" ht="100.5" customHeight="1" thickBot="1" x14ac:dyDescent="0.25">
      <c r="A20" s="9" t="s">
        <v>271</v>
      </c>
      <c r="B20" s="10" t="s">
        <v>272</v>
      </c>
      <c r="C20" s="290"/>
      <c r="D20" s="460"/>
      <c r="E20" s="445" t="s">
        <v>854</v>
      </c>
      <c r="F20" s="446" t="s">
        <v>855</v>
      </c>
    </row>
    <row r="21" spans="1:6" ht="88.5" customHeight="1" thickBot="1" x14ac:dyDescent="0.25">
      <c r="A21" s="9" t="s">
        <v>279</v>
      </c>
      <c r="B21" s="10" t="s">
        <v>280</v>
      </c>
      <c r="C21" s="290"/>
      <c r="D21" s="462"/>
      <c r="E21" s="445" t="s">
        <v>856</v>
      </c>
      <c r="F21" s="446" t="s">
        <v>857</v>
      </c>
    </row>
    <row r="22" spans="1:6" ht="90.75" customHeight="1" thickBot="1" x14ac:dyDescent="0.25">
      <c r="A22" s="63" t="s">
        <v>287</v>
      </c>
      <c r="B22" s="449" t="s">
        <v>288</v>
      </c>
      <c r="C22" s="450"/>
      <c r="D22" s="463" t="s">
        <v>858</v>
      </c>
      <c r="E22" s="442" t="s">
        <v>826</v>
      </c>
      <c r="F22" s="452" t="s">
        <v>859</v>
      </c>
    </row>
    <row r="23" spans="1:6" ht="101.25" customHeight="1" thickBot="1" x14ac:dyDescent="0.25">
      <c r="A23" s="9" t="s">
        <v>295</v>
      </c>
      <c r="B23" s="10" t="s">
        <v>296</v>
      </c>
      <c r="C23" s="290"/>
      <c r="D23" s="460"/>
      <c r="E23" s="445" t="s">
        <v>860</v>
      </c>
      <c r="F23" s="446" t="s">
        <v>861</v>
      </c>
    </row>
    <row r="24" spans="1:6" ht="30.75" customHeight="1" thickBot="1" x14ac:dyDescent="0.25">
      <c r="A24" s="760" t="s">
        <v>862</v>
      </c>
      <c r="B24" s="761"/>
      <c r="C24" s="761"/>
      <c r="D24" s="761"/>
      <c r="E24" s="738"/>
      <c r="F24" s="762"/>
    </row>
    <row r="25" spans="1:6" ht="141" customHeight="1" thickBot="1" x14ac:dyDescent="0.25">
      <c r="A25" s="9" t="s">
        <v>303</v>
      </c>
      <c r="B25" s="10" t="s">
        <v>863</v>
      </c>
      <c r="C25" s="464"/>
      <c r="D25" s="465"/>
      <c r="E25" s="445" t="s">
        <v>864</v>
      </c>
      <c r="F25" s="466" t="s">
        <v>865</v>
      </c>
    </row>
    <row r="26" spans="1:6" ht="86.25" customHeight="1" thickBot="1" x14ac:dyDescent="0.25">
      <c r="A26" s="63" t="s">
        <v>311</v>
      </c>
      <c r="B26" s="467" t="s">
        <v>312</v>
      </c>
      <c r="C26" s="468"/>
      <c r="D26" s="468"/>
      <c r="E26" s="442" t="s">
        <v>826</v>
      </c>
      <c r="F26" s="469" t="s">
        <v>866</v>
      </c>
    </row>
    <row r="27" spans="1:6" ht="99.75" customHeight="1" thickBot="1" x14ac:dyDescent="0.25">
      <c r="A27" s="9" t="s">
        <v>319</v>
      </c>
      <c r="B27" s="532" t="s">
        <v>867</v>
      </c>
      <c r="C27" s="470"/>
      <c r="D27" s="471"/>
      <c r="E27" s="472" t="s">
        <v>868</v>
      </c>
      <c r="F27" s="473" t="s">
        <v>869</v>
      </c>
    </row>
    <row r="28" spans="1:6" ht="99.75" customHeight="1" thickBot="1" x14ac:dyDescent="0.25">
      <c r="A28" s="9" t="s">
        <v>327</v>
      </c>
      <c r="B28" s="10" t="s">
        <v>870</v>
      </c>
      <c r="C28" s="290"/>
      <c r="D28" s="448" t="s">
        <v>871</v>
      </c>
      <c r="E28" s="445" t="s">
        <v>872</v>
      </c>
      <c r="F28" s="473" t="s">
        <v>873</v>
      </c>
    </row>
    <row r="29" spans="1:6" ht="92.25" customHeight="1" thickBot="1" x14ac:dyDescent="0.25">
      <c r="A29" s="63" t="s">
        <v>334</v>
      </c>
      <c r="B29" s="474" t="s">
        <v>335</v>
      </c>
      <c r="C29" s="475"/>
      <c r="D29" s="475"/>
      <c r="E29" s="442" t="s">
        <v>826</v>
      </c>
      <c r="F29" s="469" t="s">
        <v>874</v>
      </c>
    </row>
    <row r="30" spans="1:6" ht="45" customHeight="1" thickBot="1" x14ac:dyDescent="0.25">
      <c r="A30" s="760" t="s">
        <v>862</v>
      </c>
      <c r="B30" s="761"/>
      <c r="C30" s="761"/>
      <c r="D30" s="761"/>
      <c r="E30" s="738"/>
      <c r="F30" s="762"/>
    </row>
    <row r="31" spans="1:6" ht="119.25" customHeight="1" thickBot="1" x14ac:dyDescent="0.25">
      <c r="A31" s="9" t="s">
        <v>342</v>
      </c>
      <c r="B31" s="10" t="s">
        <v>343</v>
      </c>
      <c r="C31" s="464"/>
      <c r="D31" s="465"/>
      <c r="E31" s="445" t="s">
        <v>875</v>
      </c>
      <c r="F31" s="466" t="s">
        <v>876</v>
      </c>
    </row>
    <row r="32" spans="1:6" ht="92.25" customHeight="1" thickBot="1" x14ac:dyDescent="0.25">
      <c r="A32" s="9" t="s">
        <v>351</v>
      </c>
      <c r="B32" s="10" t="s">
        <v>352</v>
      </c>
      <c r="C32" s="280"/>
      <c r="D32" s="460" t="s">
        <v>877</v>
      </c>
      <c r="E32" s="445" t="s">
        <v>878</v>
      </c>
      <c r="F32" s="476" t="s">
        <v>879</v>
      </c>
    </row>
    <row r="33" spans="1:6" ht="27.75" customHeight="1" thickBot="1" x14ac:dyDescent="0.25">
      <c r="A33" s="737" t="s">
        <v>359</v>
      </c>
      <c r="B33" s="738"/>
      <c r="C33" s="738"/>
      <c r="D33" s="738"/>
      <c r="E33" s="738"/>
      <c r="F33" s="739"/>
    </row>
    <row r="34" spans="1:6" ht="66.75" customHeight="1" thickBot="1" x14ac:dyDescent="0.25">
      <c r="A34" s="59" t="s">
        <v>360</v>
      </c>
      <c r="B34" s="467" t="s">
        <v>361</v>
      </c>
      <c r="C34" s="468"/>
      <c r="D34" s="477" t="s">
        <v>880</v>
      </c>
      <c r="E34" s="442" t="s">
        <v>826</v>
      </c>
      <c r="F34" s="443" t="s">
        <v>881</v>
      </c>
    </row>
    <row r="35" spans="1:6" ht="91.5" customHeight="1" thickBot="1" x14ac:dyDescent="0.25">
      <c r="A35" s="30" t="s">
        <v>369</v>
      </c>
      <c r="B35" s="10" t="s">
        <v>750</v>
      </c>
      <c r="C35" s="454"/>
      <c r="D35" s="478" t="s">
        <v>882</v>
      </c>
      <c r="E35" s="445" t="s">
        <v>883</v>
      </c>
      <c r="F35" s="473" t="s">
        <v>884</v>
      </c>
    </row>
    <row r="36" spans="1:6" ht="138.75" customHeight="1" thickBot="1" x14ac:dyDescent="0.25">
      <c r="A36" s="30" t="s">
        <v>378</v>
      </c>
      <c r="B36" s="532" t="s">
        <v>885</v>
      </c>
      <c r="C36" s="454"/>
      <c r="D36" s="479"/>
      <c r="E36" s="445" t="s">
        <v>886</v>
      </c>
      <c r="F36" s="473" t="s">
        <v>887</v>
      </c>
    </row>
    <row r="37" spans="1:6" ht="38.25" customHeight="1" thickBot="1" x14ac:dyDescent="0.25">
      <c r="A37" s="760" t="s">
        <v>888</v>
      </c>
      <c r="B37" s="761"/>
      <c r="C37" s="761"/>
      <c r="D37" s="761"/>
      <c r="E37" s="738"/>
      <c r="F37" s="762"/>
    </row>
    <row r="38" spans="1:6" ht="89.25" customHeight="1" thickBot="1" x14ac:dyDescent="0.25">
      <c r="A38" s="59" t="s">
        <v>387</v>
      </c>
      <c r="B38" s="474" t="s">
        <v>388</v>
      </c>
      <c r="C38" s="475"/>
      <c r="D38" s="475"/>
      <c r="E38" s="442" t="s">
        <v>826</v>
      </c>
      <c r="F38" s="443" t="s">
        <v>889</v>
      </c>
    </row>
    <row r="39" spans="1:6" ht="117.75" customHeight="1" thickBot="1" x14ac:dyDescent="0.25">
      <c r="A39" s="32" t="s">
        <v>396</v>
      </c>
      <c r="B39" s="10" t="s">
        <v>397</v>
      </c>
      <c r="C39" s="480"/>
      <c r="D39" s="460"/>
      <c r="E39" s="445" t="s">
        <v>890</v>
      </c>
      <c r="F39" s="473" t="s">
        <v>891</v>
      </c>
    </row>
    <row r="40" spans="1:6" ht="86.25" customHeight="1" thickBot="1" x14ac:dyDescent="0.25">
      <c r="A40" s="66" t="s">
        <v>405</v>
      </c>
      <c r="B40" s="481" t="s">
        <v>406</v>
      </c>
      <c r="C40" s="482"/>
      <c r="D40" s="441"/>
      <c r="E40" s="442" t="s">
        <v>826</v>
      </c>
      <c r="F40" s="469" t="s">
        <v>892</v>
      </c>
    </row>
    <row r="41" spans="1:6" ht="149.25" customHeight="1" thickBot="1" x14ac:dyDescent="0.25">
      <c r="A41" s="32" t="s">
        <v>413</v>
      </c>
      <c r="B41" s="10" t="s">
        <v>893</v>
      </c>
      <c r="C41" s="480"/>
      <c r="D41" s="460" t="s">
        <v>894</v>
      </c>
      <c r="E41" s="445" t="s">
        <v>895</v>
      </c>
      <c r="F41" s="473" t="s">
        <v>896</v>
      </c>
    </row>
    <row r="42" spans="1:6" ht="102" customHeight="1" thickBot="1" x14ac:dyDescent="0.25">
      <c r="A42" s="32" t="s">
        <v>421</v>
      </c>
      <c r="B42" s="10" t="s">
        <v>422</v>
      </c>
      <c r="C42" s="280"/>
      <c r="D42" s="460"/>
      <c r="E42" s="445" t="s">
        <v>897</v>
      </c>
      <c r="F42" s="476" t="s">
        <v>898</v>
      </c>
    </row>
    <row r="43" spans="1:6" ht="6.75" customHeight="1" x14ac:dyDescent="0.2">
      <c r="A43" s="483"/>
      <c r="B43" s="484"/>
      <c r="C43" s="485"/>
      <c r="D43" s="485"/>
      <c r="E43" s="486"/>
      <c r="F43" s="487"/>
    </row>
    <row r="44" spans="1:6" ht="34.5" customHeight="1" thickBot="1" x14ac:dyDescent="0.25">
      <c r="A44" s="761" t="s">
        <v>899</v>
      </c>
      <c r="B44" s="761"/>
      <c r="C44" s="761"/>
      <c r="D44" s="761"/>
      <c r="E44" s="761"/>
      <c r="F44" s="769"/>
    </row>
    <row r="45" spans="1:6" ht="77.25" customHeight="1" thickBot="1" x14ac:dyDescent="0.25">
      <c r="A45" s="59">
        <v>4.0999999999999996</v>
      </c>
      <c r="B45" s="449" t="s">
        <v>435</v>
      </c>
      <c r="C45" s="450"/>
      <c r="D45" s="450"/>
      <c r="E45" s="442" t="s">
        <v>826</v>
      </c>
      <c r="F45" s="452" t="s">
        <v>900</v>
      </c>
    </row>
    <row r="46" spans="1:6" ht="147.75" customHeight="1" thickBot="1" x14ac:dyDescent="0.25">
      <c r="A46" s="9" t="s">
        <v>445</v>
      </c>
      <c r="B46" s="10" t="s">
        <v>446</v>
      </c>
      <c r="C46" s="290" t="s">
        <v>901</v>
      </c>
      <c r="D46" s="444" t="s">
        <v>902</v>
      </c>
      <c r="E46" s="445" t="s">
        <v>903</v>
      </c>
      <c r="F46" s="446" t="s">
        <v>904</v>
      </c>
    </row>
    <row r="47" spans="1:6" ht="123" customHeight="1" thickBot="1" x14ac:dyDescent="0.25">
      <c r="A47" s="9" t="s">
        <v>454</v>
      </c>
      <c r="B47" s="10" t="s">
        <v>455</v>
      </c>
      <c r="C47" s="290" t="s">
        <v>905</v>
      </c>
      <c r="D47" s="444" t="s">
        <v>906</v>
      </c>
      <c r="E47" s="445" t="s">
        <v>907</v>
      </c>
      <c r="F47" s="446" t="s">
        <v>908</v>
      </c>
    </row>
    <row r="48" spans="1:6" ht="409.5" customHeight="1" thickBot="1" x14ac:dyDescent="0.25">
      <c r="A48" s="9" t="s">
        <v>464</v>
      </c>
      <c r="B48" s="10" t="s">
        <v>465</v>
      </c>
      <c r="C48" s="290" t="s">
        <v>909</v>
      </c>
      <c r="D48" s="444" t="s">
        <v>910</v>
      </c>
      <c r="E48" s="445" t="s">
        <v>911</v>
      </c>
      <c r="F48" s="446" t="s">
        <v>912</v>
      </c>
    </row>
    <row r="49" spans="1:6" ht="57.75" customHeight="1" x14ac:dyDescent="0.2">
      <c r="A49" s="9"/>
      <c r="B49" s="10"/>
      <c r="C49" s="454"/>
      <c r="D49" s="454"/>
      <c r="E49" s="488"/>
      <c r="F49" s="456"/>
    </row>
    <row r="50" spans="1:6" ht="39" customHeight="1" thickBot="1" x14ac:dyDescent="0.25">
      <c r="A50" s="758" t="s">
        <v>913</v>
      </c>
      <c r="B50" s="758"/>
      <c r="C50" s="758"/>
      <c r="D50" s="758"/>
      <c r="E50" s="770"/>
      <c r="F50" s="758"/>
    </row>
    <row r="51" spans="1:6" ht="333" customHeight="1" thickBot="1" x14ac:dyDescent="0.25">
      <c r="A51" s="9" t="s">
        <v>473</v>
      </c>
      <c r="B51" s="10" t="s">
        <v>474</v>
      </c>
      <c r="C51" s="459" t="s">
        <v>914</v>
      </c>
      <c r="D51" s="444" t="s">
        <v>915</v>
      </c>
      <c r="E51" s="445" t="s">
        <v>916</v>
      </c>
      <c r="F51" s="446" t="s">
        <v>917</v>
      </c>
    </row>
    <row r="52" spans="1:6" ht="87" customHeight="1" thickBot="1" x14ac:dyDescent="0.25">
      <c r="A52" s="9" t="s">
        <v>483</v>
      </c>
      <c r="B52" s="10" t="s">
        <v>484</v>
      </c>
      <c r="C52" s="459" t="s">
        <v>918</v>
      </c>
      <c r="D52" s="444"/>
      <c r="E52" s="445" t="s">
        <v>919</v>
      </c>
      <c r="F52" s="446" t="s">
        <v>920</v>
      </c>
    </row>
    <row r="53" spans="1:6" ht="129" customHeight="1" thickBot="1" x14ac:dyDescent="0.25">
      <c r="A53" s="9" t="s">
        <v>493</v>
      </c>
      <c r="B53" s="12" t="s">
        <v>494</v>
      </c>
      <c r="C53" s="447"/>
      <c r="D53" s="444" t="s">
        <v>921</v>
      </c>
      <c r="E53" s="472" t="s">
        <v>922</v>
      </c>
      <c r="F53" s="446" t="s">
        <v>923</v>
      </c>
    </row>
    <row r="54" spans="1:6" ht="110.25" customHeight="1" thickBot="1" x14ac:dyDescent="0.25">
      <c r="A54" s="59">
        <v>4.2</v>
      </c>
      <c r="B54" s="449" t="s">
        <v>502</v>
      </c>
      <c r="C54" s="450"/>
      <c r="D54" s="489" t="s">
        <v>924</v>
      </c>
      <c r="E54" s="442" t="s">
        <v>826</v>
      </c>
      <c r="F54" s="452" t="s">
        <v>925</v>
      </c>
    </row>
    <row r="55" spans="1:6" ht="128.25" customHeight="1" thickBot="1" x14ac:dyDescent="0.25">
      <c r="A55" s="9" t="s">
        <v>510</v>
      </c>
      <c r="B55" s="10" t="s">
        <v>511</v>
      </c>
      <c r="C55" s="290" t="s">
        <v>926</v>
      </c>
      <c r="D55" s="490" t="s">
        <v>927</v>
      </c>
      <c r="E55" s="445" t="s">
        <v>928</v>
      </c>
      <c r="F55" s="491" t="s">
        <v>929</v>
      </c>
    </row>
    <row r="56" spans="1:6" ht="12.75" customHeight="1" x14ac:dyDescent="0.2">
      <c r="A56" s="492"/>
      <c r="B56" s="484"/>
      <c r="C56" s="485"/>
      <c r="D56" s="485"/>
      <c r="E56" s="486"/>
      <c r="F56" s="493"/>
    </row>
    <row r="57" spans="1:6" ht="35.25" customHeight="1" thickBot="1" x14ac:dyDescent="0.25">
      <c r="A57" s="760" t="s">
        <v>913</v>
      </c>
      <c r="B57" s="761"/>
      <c r="C57" s="761"/>
      <c r="D57" s="761"/>
      <c r="E57" s="761"/>
      <c r="F57" s="762"/>
    </row>
    <row r="58" spans="1:6" ht="218.25" customHeight="1" thickBot="1" x14ac:dyDescent="0.25">
      <c r="A58" s="9" t="s">
        <v>520</v>
      </c>
      <c r="B58" s="10" t="s">
        <v>521</v>
      </c>
      <c r="C58" s="280" t="s">
        <v>930</v>
      </c>
      <c r="D58" s="448" t="s">
        <v>931</v>
      </c>
      <c r="E58" s="445" t="s">
        <v>932</v>
      </c>
      <c r="F58" s="466" t="s">
        <v>933</v>
      </c>
    </row>
    <row r="59" spans="1:6" ht="120" customHeight="1" thickBot="1" x14ac:dyDescent="0.25">
      <c r="A59" s="9" t="s">
        <v>529</v>
      </c>
      <c r="B59" s="10" t="s">
        <v>530</v>
      </c>
      <c r="C59" s="280" t="s">
        <v>926</v>
      </c>
      <c r="D59" s="461" t="s">
        <v>934</v>
      </c>
      <c r="E59" s="445" t="s">
        <v>935</v>
      </c>
      <c r="F59" s="473" t="s">
        <v>936</v>
      </c>
    </row>
    <row r="60" spans="1:6" ht="117" customHeight="1" thickBot="1" x14ac:dyDescent="0.25">
      <c r="A60" s="9" t="s">
        <v>538</v>
      </c>
      <c r="B60" s="10" t="s">
        <v>539</v>
      </c>
      <c r="C60" s="280" t="s">
        <v>926</v>
      </c>
      <c r="D60" s="461" t="s">
        <v>934</v>
      </c>
      <c r="E60" s="445" t="s">
        <v>937</v>
      </c>
      <c r="F60" s="473" t="s">
        <v>938</v>
      </c>
    </row>
    <row r="61" spans="1:6" ht="134.25" customHeight="1" thickBot="1" x14ac:dyDescent="0.25">
      <c r="A61" s="9" t="s">
        <v>547</v>
      </c>
      <c r="B61" s="10" t="s">
        <v>548</v>
      </c>
      <c r="C61" s="280"/>
      <c r="D61" s="448" t="s">
        <v>939</v>
      </c>
      <c r="E61" s="472" t="s">
        <v>940</v>
      </c>
      <c r="F61" s="476" t="s">
        <v>941</v>
      </c>
    </row>
    <row r="62" spans="1:6" ht="12.75" customHeight="1" x14ac:dyDescent="0.2">
      <c r="A62" s="492"/>
      <c r="B62" s="484"/>
      <c r="C62" s="485"/>
      <c r="D62" s="485"/>
      <c r="E62" s="494"/>
      <c r="F62" s="487"/>
    </row>
    <row r="63" spans="1:6" ht="33.75" customHeight="1" thickBot="1" x14ac:dyDescent="0.25">
      <c r="A63" s="760" t="s">
        <v>913</v>
      </c>
      <c r="B63" s="761"/>
      <c r="C63" s="761"/>
      <c r="D63" s="761"/>
      <c r="E63" s="761"/>
      <c r="F63" s="762"/>
    </row>
    <row r="64" spans="1:6" ht="86.25" customHeight="1" thickBot="1" x14ac:dyDescent="0.25">
      <c r="A64" s="59">
        <v>4.3</v>
      </c>
      <c r="B64" s="481" t="s">
        <v>766</v>
      </c>
      <c r="C64" s="482"/>
      <c r="D64" s="463" t="s">
        <v>942</v>
      </c>
      <c r="E64" s="442" t="s">
        <v>826</v>
      </c>
      <c r="F64" s="443" t="s">
        <v>943</v>
      </c>
    </row>
    <row r="65" spans="1:6" ht="123.75" customHeight="1" thickBot="1" x14ac:dyDescent="0.25">
      <c r="A65" s="9" t="s">
        <v>560</v>
      </c>
      <c r="B65" s="10" t="s">
        <v>561</v>
      </c>
      <c r="C65" s="495" t="s">
        <v>944</v>
      </c>
      <c r="D65" s="448" t="s">
        <v>945</v>
      </c>
      <c r="E65" s="445" t="s">
        <v>946</v>
      </c>
      <c r="F65" s="496" t="s">
        <v>947</v>
      </c>
    </row>
    <row r="66" spans="1:6" ht="181.5" customHeight="1" thickBot="1" x14ac:dyDescent="0.25">
      <c r="A66" s="9" t="s">
        <v>569</v>
      </c>
      <c r="B66" s="10" t="s">
        <v>570</v>
      </c>
      <c r="C66" s="497"/>
      <c r="D66" s="448" t="s">
        <v>948</v>
      </c>
      <c r="E66" s="445" t="s">
        <v>949</v>
      </c>
      <c r="F66" s="498" t="s">
        <v>950</v>
      </c>
    </row>
    <row r="67" spans="1:6" ht="18" customHeight="1" x14ac:dyDescent="0.2">
      <c r="A67" s="492"/>
      <c r="B67" s="484"/>
      <c r="C67" s="485"/>
      <c r="D67" s="485"/>
      <c r="E67" s="486"/>
      <c r="F67" s="493"/>
    </row>
    <row r="68" spans="1:6" ht="35.25" customHeight="1" x14ac:dyDescent="0.2">
      <c r="A68" s="766" t="s">
        <v>575</v>
      </c>
      <c r="B68" s="767"/>
      <c r="C68" s="767"/>
      <c r="D68" s="767"/>
      <c r="E68" s="767"/>
      <c r="F68" s="768"/>
    </row>
    <row r="69" spans="1:6" ht="19.5" customHeight="1" thickBot="1" x14ac:dyDescent="0.25">
      <c r="A69" s="51" t="s">
        <v>443</v>
      </c>
      <c r="B69" s="39" t="s">
        <v>576</v>
      </c>
      <c r="C69" s="499"/>
      <c r="D69" s="499"/>
      <c r="E69" s="500"/>
      <c r="F69" s="501"/>
    </row>
    <row r="70" spans="1:6" ht="76.5" customHeight="1" thickBot="1" x14ac:dyDescent="0.25">
      <c r="A70" s="59" t="s">
        <v>577</v>
      </c>
      <c r="B70" s="62" t="s">
        <v>769</v>
      </c>
      <c r="C70" s="502"/>
      <c r="D70" s="441"/>
      <c r="E70" s="442" t="s">
        <v>826</v>
      </c>
      <c r="F70" s="503" t="s">
        <v>951</v>
      </c>
    </row>
    <row r="71" spans="1:6" ht="78" customHeight="1" thickBot="1" x14ac:dyDescent="0.25">
      <c r="A71" s="56" t="s">
        <v>586</v>
      </c>
      <c r="B71" s="10" t="s">
        <v>587</v>
      </c>
      <c r="C71" s="280"/>
      <c r="D71" s="448"/>
      <c r="E71" s="504" t="s">
        <v>952</v>
      </c>
      <c r="F71" s="505" t="s">
        <v>953</v>
      </c>
    </row>
    <row r="72" spans="1:6" ht="179.25" customHeight="1" thickBot="1" x14ac:dyDescent="0.25">
      <c r="A72" s="56" t="s">
        <v>596</v>
      </c>
      <c r="B72" s="10" t="s">
        <v>597</v>
      </c>
      <c r="C72" s="280" t="s">
        <v>954</v>
      </c>
      <c r="D72" s="448" t="s">
        <v>955</v>
      </c>
      <c r="E72" s="504" t="s">
        <v>956</v>
      </c>
      <c r="F72" s="505" t="s">
        <v>957</v>
      </c>
    </row>
    <row r="73" spans="1:6" ht="77.25" customHeight="1" thickBot="1" x14ac:dyDescent="0.25">
      <c r="A73" s="66" t="s">
        <v>605</v>
      </c>
      <c r="B73" s="481" t="s">
        <v>606</v>
      </c>
      <c r="C73" s="482"/>
      <c r="D73" s="463"/>
      <c r="E73" s="442" t="s">
        <v>826</v>
      </c>
      <c r="F73" s="506" t="s">
        <v>958</v>
      </c>
    </row>
    <row r="74" spans="1:6" ht="76.5" customHeight="1" thickBot="1" x14ac:dyDescent="0.25">
      <c r="A74" s="56" t="s">
        <v>614</v>
      </c>
      <c r="B74" s="10" t="s">
        <v>615</v>
      </c>
      <c r="C74" s="480"/>
      <c r="D74" s="448"/>
      <c r="E74" s="504" t="s">
        <v>959</v>
      </c>
      <c r="F74" s="505" t="s">
        <v>960</v>
      </c>
    </row>
    <row r="75" spans="1:6" ht="75" customHeight="1" thickBot="1" x14ac:dyDescent="0.25">
      <c r="A75" s="56" t="s">
        <v>623</v>
      </c>
      <c r="B75" s="10" t="s">
        <v>624</v>
      </c>
      <c r="C75" s="480"/>
      <c r="D75" s="460"/>
      <c r="E75" s="504" t="s">
        <v>961</v>
      </c>
      <c r="F75" s="505" t="s">
        <v>962</v>
      </c>
    </row>
    <row r="76" spans="1:6" ht="79.5" customHeight="1" thickBot="1" x14ac:dyDescent="0.25">
      <c r="A76" s="66" t="s">
        <v>632</v>
      </c>
      <c r="B76" s="467" t="s">
        <v>633</v>
      </c>
      <c r="C76" s="468"/>
      <c r="D76" s="468"/>
      <c r="E76" s="442" t="s">
        <v>826</v>
      </c>
      <c r="F76" s="507" t="s">
        <v>963</v>
      </c>
    </row>
    <row r="77" spans="1:6" ht="40.5" customHeight="1" x14ac:dyDescent="0.2">
      <c r="A77" s="763" t="s">
        <v>964</v>
      </c>
      <c r="B77" s="764"/>
      <c r="C77" s="764"/>
      <c r="D77" s="764"/>
      <c r="E77" s="764"/>
      <c r="F77" s="765"/>
    </row>
    <row r="78" spans="1:6" ht="15.75" customHeight="1" thickBot="1" x14ac:dyDescent="0.25">
      <c r="A78" s="51" t="s">
        <v>443</v>
      </c>
      <c r="B78" s="39" t="s">
        <v>576</v>
      </c>
      <c r="C78" s="499"/>
      <c r="D78" s="499"/>
      <c r="E78" s="500"/>
      <c r="F78" s="501"/>
    </row>
    <row r="79" spans="1:6" ht="154.5" customHeight="1" thickBot="1" x14ac:dyDescent="0.25">
      <c r="A79" s="56" t="s">
        <v>641</v>
      </c>
      <c r="B79" s="508" t="s">
        <v>642</v>
      </c>
      <c r="C79" s="290" t="s">
        <v>965</v>
      </c>
      <c r="D79" s="461" t="s">
        <v>966</v>
      </c>
      <c r="E79" s="504" t="s">
        <v>967</v>
      </c>
      <c r="F79" s="509" t="s">
        <v>968</v>
      </c>
    </row>
    <row r="80" spans="1:6" ht="134.25" customHeight="1" thickBot="1" x14ac:dyDescent="0.25">
      <c r="A80" s="56" t="s">
        <v>651</v>
      </c>
      <c r="B80" s="10" t="s">
        <v>652</v>
      </c>
      <c r="C80" s="454"/>
      <c r="D80" s="510" t="s">
        <v>969</v>
      </c>
      <c r="E80" s="504" t="s">
        <v>970</v>
      </c>
      <c r="F80" s="505" t="s">
        <v>971</v>
      </c>
    </row>
    <row r="81" spans="1:6" ht="63.75" customHeight="1" thickBot="1" x14ac:dyDescent="0.25">
      <c r="A81" s="66" t="s">
        <v>660</v>
      </c>
      <c r="B81" s="62" t="s">
        <v>777</v>
      </c>
      <c r="C81" s="502"/>
      <c r="D81" s="502"/>
      <c r="E81" s="442" t="s">
        <v>826</v>
      </c>
      <c r="F81" s="506" t="s">
        <v>972</v>
      </c>
    </row>
    <row r="82" spans="1:6" ht="80.25" customHeight="1" thickBot="1" x14ac:dyDescent="0.25">
      <c r="A82" s="56" t="s">
        <v>669</v>
      </c>
      <c r="B82" s="10" t="s">
        <v>670</v>
      </c>
      <c r="C82" s="454"/>
      <c r="D82" s="510" t="s">
        <v>973</v>
      </c>
      <c r="E82" s="504" t="s">
        <v>974</v>
      </c>
      <c r="F82" s="505" t="s">
        <v>975</v>
      </c>
    </row>
    <row r="83" spans="1:6" ht="84.75" customHeight="1" thickBot="1" x14ac:dyDescent="0.25">
      <c r="A83" s="56" t="s">
        <v>678</v>
      </c>
      <c r="B83" s="10" t="s">
        <v>679</v>
      </c>
      <c r="C83" s="454"/>
      <c r="D83" s="511" t="s">
        <v>976</v>
      </c>
      <c r="E83" s="504" t="s">
        <v>977</v>
      </c>
      <c r="F83" s="505" t="s">
        <v>978</v>
      </c>
    </row>
    <row r="84" spans="1:6" ht="94.5" customHeight="1" thickBot="1" x14ac:dyDescent="0.25">
      <c r="A84" s="56" t="s">
        <v>687</v>
      </c>
      <c r="B84" s="508" t="s">
        <v>688</v>
      </c>
      <c r="C84" s="290"/>
      <c r="D84" s="444"/>
      <c r="E84" s="504" t="s">
        <v>979</v>
      </c>
      <c r="F84" s="512" t="s">
        <v>975</v>
      </c>
    </row>
    <row r="85" spans="1:6" ht="18" customHeight="1" x14ac:dyDescent="0.2">
      <c r="A85" s="513"/>
      <c r="B85" s="484"/>
      <c r="C85" s="485"/>
      <c r="D85" s="485"/>
      <c r="E85" s="514"/>
      <c r="F85" s="515"/>
    </row>
    <row r="86" spans="1:6" ht="35.25" customHeight="1" x14ac:dyDescent="0.2">
      <c r="A86" s="766" t="s">
        <v>964</v>
      </c>
      <c r="B86" s="767"/>
      <c r="C86" s="767"/>
      <c r="D86" s="767"/>
      <c r="E86" s="767"/>
      <c r="F86" s="768"/>
    </row>
    <row r="87" spans="1:6" ht="15" customHeight="1" thickBot="1" x14ac:dyDescent="0.25">
      <c r="A87" s="51" t="s">
        <v>443</v>
      </c>
      <c r="B87" s="516" t="s">
        <v>696</v>
      </c>
      <c r="C87" s="517"/>
      <c r="D87" s="517"/>
      <c r="E87" s="518"/>
      <c r="F87" s="519"/>
    </row>
    <row r="88" spans="1:6" ht="72" customHeight="1" thickBot="1" x14ac:dyDescent="0.25">
      <c r="A88" s="66" t="s">
        <v>697</v>
      </c>
      <c r="B88" s="62" t="s">
        <v>698</v>
      </c>
      <c r="C88" s="502"/>
      <c r="D88" s="482"/>
      <c r="E88" s="442" t="s">
        <v>826</v>
      </c>
      <c r="F88" s="503" t="s">
        <v>980</v>
      </c>
    </row>
    <row r="89" spans="1:6" ht="119.25" customHeight="1" thickBot="1" x14ac:dyDescent="0.25">
      <c r="A89" s="56" t="s">
        <v>706</v>
      </c>
      <c r="B89" s="508" t="s">
        <v>707</v>
      </c>
      <c r="C89" s="290"/>
      <c r="D89" s="520"/>
      <c r="E89" s="504" t="s">
        <v>981</v>
      </c>
      <c r="F89" s="512" t="s">
        <v>982</v>
      </c>
    </row>
    <row r="91" spans="1:6" x14ac:dyDescent="0.2">
      <c r="C91" s="521"/>
    </row>
    <row r="92" spans="1:6" x14ac:dyDescent="0.2">
      <c r="C92" s="521"/>
    </row>
    <row r="93" spans="1:6" x14ac:dyDescent="0.2">
      <c r="C93" s="521"/>
    </row>
  </sheetData>
  <mergeCells count="20">
    <mergeCell ref="A77:F77"/>
    <mergeCell ref="A86:F86"/>
    <mergeCell ref="A37:F37"/>
    <mergeCell ref="A44:F44"/>
    <mergeCell ref="A50:F50"/>
    <mergeCell ref="A57:F57"/>
    <mergeCell ref="A63:F63"/>
    <mergeCell ref="A68:F68"/>
    <mergeCell ref="A33:F33"/>
    <mergeCell ref="A1:F1"/>
    <mergeCell ref="A2:A3"/>
    <mergeCell ref="B2:B3"/>
    <mergeCell ref="C2:D2"/>
    <mergeCell ref="E2:E3"/>
    <mergeCell ref="F2:F3"/>
    <mergeCell ref="A4:F4"/>
    <mergeCell ref="A10:F10"/>
    <mergeCell ref="A17:F17"/>
    <mergeCell ref="A24:F24"/>
    <mergeCell ref="A30:F3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103"/>
  <sheetViews>
    <sheetView view="pageBreakPreview" zoomScale="115" zoomScaleNormal="100" zoomScaleSheetLayoutView="115" workbookViewId="0">
      <selection activeCell="B73" sqref="B73"/>
    </sheetView>
  </sheetViews>
  <sheetFormatPr baseColWidth="10" defaultColWidth="9.140625" defaultRowHeight="15" customHeight="1" x14ac:dyDescent="0.2"/>
  <cols>
    <col min="1" max="1" width="21.7109375" style="381" customWidth="1"/>
    <col min="2" max="2" width="86" style="88" customWidth="1"/>
    <col min="3" max="3" width="36.7109375" style="88" customWidth="1"/>
    <col min="4" max="6" width="11.42578125" style="88" customWidth="1"/>
    <col min="7" max="16384" width="9.140625" style="88"/>
  </cols>
  <sheetData>
    <row r="1" spans="1:4" ht="18.75" customHeight="1" x14ac:dyDescent="0.2">
      <c r="B1" s="89" t="s">
        <v>983</v>
      </c>
    </row>
    <row r="2" spans="1:4" ht="14.25" x14ac:dyDescent="0.2"/>
    <row r="3" spans="1:4" ht="15" hidden="1" customHeight="1" x14ac:dyDescent="0.2">
      <c r="B3" s="90"/>
    </row>
    <row r="4" spans="1:4" ht="15" hidden="1" customHeight="1" x14ac:dyDescent="0.2">
      <c r="A4" s="382"/>
      <c r="B4" s="91"/>
      <c r="C4" s="91"/>
    </row>
    <row r="5" spans="1:4" ht="18" hidden="1" x14ac:dyDescent="0.2">
      <c r="A5" s="383" t="s">
        <v>984</v>
      </c>
      <c r="B5" s="92" t="s">
        <v>985</v>
      </c>
      <c r="C5" s="93" t="s">
        <v>986</v>
      </c>
      <c r="D5" s="94"/>
    </row>
    <row r="6" spans="1:4" ht="15" hidden="1" customHeight="1" x14ac:dyDescent="0.2">
      <c r="A6" s="384"/>
      <c r="B6" s="95"/>
      <c r="C6" s="95"/>
    </row>
    <row r="7" spans="1:4" ht="71.25" hidden="1" x14ac:dyDescent="0.2">
      <c r="A7" s="96" t="s">
        <v>987</v>
      </c>
      <c r="B7" s="96" t="s">
        <v>988</v>
      </c>
      <c r="C7" s="97" t="str">
        <f>HYPERLINK("http://fr.wikipedia.org/wiki/Achat_durable","http://fr.wikipedia.org/wiki/Achat_durable")</f>
        <v>http://fr.wikipedia.org/wiki/Achat_durable</v>
      </c>
      <c r="D7" s="94"/>
    </row>
    <row r="8" spans="1:4" ht="38.25" hidden="1" x14ac:dyDescent="0.2">
      <c r="A8" s="98" t="s">
        <v>989</v>
      </c>
      <c r="B8" s="98" t="s">
        <v>990</v>
      </c>
      <c r="C8" s="99" t="s">
        <v>991</v>
      </c>
      <c r="D8" s="94"/>
    </row>
    <row r="9" spans="1:4" ht="85.5" x14ac:dyDescent="0.2">
      <c r="A9" s="377" t="s">
        <v>992</v>
      </c>
      <c r="B9" s="371" t="s">
        <v>993</v>
      </c>
      <c r="C9" s="96" t="s">
        <v>994</v>
      </c>
      <c r="D9" s="94"/>
    </row>
    <row r="10" spans="1:4" ht="42.75" x14ac:dyDescent="0.2">
      <c r="A10" s="377" t="s">
        <v>995</v>
      </c>
      <c r="B10" s="371" t="s">
        <v>996</v>
      </c>
      <c r="C10" s="99" t="s">
        <v>997</v>
      </c>
      <c r="D10" s="94"/>
    </row>
    <row r="11" spans="1:4" ht="71.25" x14ac:dyDescent="0.2">
      <c r="A11" s="377" t="s">
        <v>998</v>
      </c>
      <c r="B11" s="371" t="s">
        <v>999</v>
      </c>
      <c r="C11" s="99" t="s">
        <v>1000</v>
      </c>
      <c r="D11" s="94"/>
    </row>
    <row r="12" spans="1:4" ht="71.25" x14ac:dyDescent="0.2">
      <c r="A12" s="377" t="s">
        <v>1001</v>
      </c>
      <c r="B12" s="371" t="s">
        <v>1002</v>
      </c>
      <c r="C12" s="96" t="s">
        <v>1003</v>
      </c>
      <c r="D12" s="94"/>
    </row>
    <row r="13" spans="1:4" ht="30" x14ac:dyDescent="0.2">
      <c r="A13" s="377" t="s">
        <v>1004</v>
      </c>
      <c r="B13" s="371" t="s">
        <v>1005</v>
      </c>
      <c r="C13" s="99" t="s">
        <v>1006</v>
      </c>
      <c r="D13" s="94"/>
    </row>
    <row r="14" spans="1:4" ht="171" x14ac:dyDescent="0.2">
      <c r="A14" s="377" t="s">
        <v>1007</v>
      </c>
      <c r="B14" s="371" t="s">
        <v>1008</v>
      </c>
      <c r="C14" s="96" t="s">
        <v>1009</v>
      </c>
      <c r="D14" s="94"/>
    </row>
    <row r="15" spans="1:4" ht="28.5" x14ac:dyDescent="0.2">
      <c r="A15" s="377" t="s">
        <v>1010</v>
      </c>
      <c r="B15" s="371" t="s">
        <v>1011</v>
      </c>
      <c r="C15" s="96" t="s">
        <v>1012</v>
      </c>
      <c r="D15" s="94"/>
    </row>
    <row r="16" spans="1:4" ht="85.5" x14ac:dyDescent="0.2">
      <c r="A16" s="534" t="s">
        <v>1013</v>
      </c>
      <c r="B16" s="585" t="s">
        <v>1014</v>
      </c>
      <c r="C16" s="99" t="s">
        <v>1015</v>
      </c>
      <c r="D16" s="94"/>
    </row>
    <row r="17" spans="1:4" ht="67.5" customHeight="1" x14ac:dyDescent="0.2">
      <c r="A17" s="377" t="s">
        <v>1016</v>
      </c>
      <c r="B17" s="371" t="s">
        <v>1017</v>
      </c>
      <c r="C17" s="99" t="s">
        <v>1018</v>
      </c>
      <c r="D17" s="94"/>
    </row>
    <row r="18" spans="1:4" ht="85.5" x14ac:dyDescent="0.2">
      <c r="A18" s="378" t="s">
        <v>1019</v>
      </c>
      <c r="B18" s="371" t="s">
        <v>1020</v>
      </c>
      <c r="C18" s="99" t="s">
        <v>1021</v>
      </c>
      <c r="D18" s="94"/>
    </row>
    <row r="19" spans="1:4" ht="57" x14ac:dyDescent="0.2">
      <c r="A19" s="535" t="s">
        <v>1022</v>
      </c>
      <c r="B19" s="585" t="s">
        <v>1023</v>
      </c>
      <c r="C19" s="99" t="s">
        <v>1024</v>
      </c>
      <c r="D19" s="94"/>
    </row>
    <row r="20" spans="1:4" ht="57" x14ac:dyDescent="0.2">
      <c r="A20" s="377" t="s">
        <v>1025</v>
      </c>
      <c r="B20" s="371" t="s">
        <v>1026</v>
      </c>
      <c r="C20" s="96" t="s">
        <v>1027</v>
      </c>
      <c r="D20" s="94"/>
    </row>
    <row r="21" spans="1:4" ht="25.5" x14ac:dyDescent="0.2">
      <c r="A21" s="378" t="s">
        <v>1028</v>
      </c>
      <c r="B21" s="371" t="s">
        <v>1029</v>
      </c>
      <c r="C21" s="99" t="s">
        <v>1030</v>
      </c>
      <c r="D21" s="94"/>
    </row>
    <row r="22" spans="1:4" ht="85.5" x14ac:dyDescent="0.2">
      <c r="A22" s="535" t="s">
        <v>1031</v>
      </c>
      <c r="B22" s="585" t="s">
        <v>1032</v>
      </c>
      <c r="C22" s="99" t="s">
        <v>1033</v>
      </c>
      <c r="D22" s="94"/>
    </row>
    <row r="23" spans="1:4" ht="28.5" x14ac:dyDescent="0.2">
      <c r="A23" s="377" t="s">
        <v>1034</v>
      </c>
      <c r="B23" s="371" t="s">
        <v>1035</v>
      </c>
      <c r="C23" s="99" t="s">
        <v>1036</v>
      </c>
      <c r="D23" s="94"/>
    </row>
    <row r="24" spans="1:4" ht="28.5" x14ac:dyDescent="0.2">
      <c r="A24" s="377" t="s">
        <v>1037</v>
      </c>
      <c r="B24" s="371" t="s">
        <v>1038</v>
      </c>
      <c r="C24" s="99" t="s">
        <v>1039</v>
      </c>
      <c r="D24" s="94"/>
    </row>
    <row r="25" spans="1:4" ht="42.75" x14ac:dyDescent="0.2">
      <c r="A25" s="377" t="s">
        <v>1040</v>
      </c>
      <c r="B25" s="371" t="s">
        <v>1041</v>
      </c>
      <c r="C25" s="96" t="s">
        <v>1042</v>
      </c>
      <c r="D25" s="94"/>
    </row>
    <row r="26" spans="1:4" ht="25.5" x14ac:dyDescent="0.2">
      <c r="A26" s="378" t="s">
        <v>1043</v>
      </c>
      <c r="B26" s="371" t="s">
        <v>1044</v>
      </c>
      <c r="C26" s="99" t="s">
        <v>1045</v>
      </c>
      <c r="D26" s="94"/>
    </row>
    <row r="27" spans="1:4" ht="42.75" x14ac:dyDescent="0.2">
      <c r="A27" s="377" t="s">
        <v>1046</v>
      </c>
      <c r="B27" s="371" t="s">
        <v>1047</v>
      </c>
      <c r="C27" s="99" t="s">
        <v>1048</v>
      </c>
      <c r="D27" s="94"/>
    </row>
    <row r="28" spans="1:4" ht="25.5" x14ac:dyDescent="0.2">
      <c r="A28" s="377" t="s">
        <v>1049</v>
      </c>
      <c r="B28" s="371" t="s">
        <v>1050</v>
      </c>
      <c r="C28" s="99" t="s">
        <v>1051</v>
      </c>
      <c r="D28" s="94"/>
    </row>
    <row r="29" spans="1:4" ht="42.75" x14ac:dyDescent="0.2">
      <c r="A29" s="377" t="s">
        <v>1052</v>
      </c>
      <c r="B29" s="371" t="s">
        <v>1053</v>
      </c>
      <c r="C29" s="99" t="s">
        <v>1054</v>
      </c>
      <c r="D29" s="94"/>
    </row>
    <row r="30" spans="1:4" ht="42.75" x14ac:dyDescent="0.2">
      <c r="A30" s="377" t="s">
        <v>1055</v>
      </c>
      <c r="B30" s="371" t="s">
        <v>1056</v>
      </c>
      <c r="C30" s="99" t="s">
        <v>1057</v>
      </c>
      <c r="D30" s="94"/>
    </row>
    <row r="31" spans="1:4" ht="85.5" x14ac:dyDescent="0.2">
      <c r="A31" s="536" t="s">
        <v>1058</v>
      </c>
      <c r="B31" s="585" t="s">
        <v>1059</v>
      </c>
      <c r="C31" s="96" t="s">
        <v>1060</v>
      </c>
      <c r="D31" s="94"/>
    </row>
    <row r="32" spans="1:4" ht="71.25" x14ac:dyDescent="0.2">
      <c r="A32" s="377" t="s">
        <v>1061</v>
      </c>
      <c r="B32" s="371" t="s">
        <v>1062</v>
      </c>
      <c r="C32" s="96" t="s">
        <v>1063</v>
      </c>
      <c r="D32" s="94"/>
    </row>
    <row r="33" spans="1:4" ht="42.75" x14ac:dyDescent="0.2">
      <c r="A33" s="377" t="s">
        <v>1064</v>
      </c>
      <c r="B33" s="371" t="s">
        <v>1065</v>
      </c>
      <c r="C33" s="96" t="s">
        <v>1066</v>
      </c>
      <c r="D33" s="94"/>
    </row>
    <row r="34" spans="1:4" ht="28.5" x14ac:dyDescent="0.2">
      <c r="A34" s="378" t="s">
        <v>1067</v>
      </c>
      <c r="B34" s="371" t="s">
        <v>1068</v>
      </c>
      <c r="C34" s="96" t="s">
        <v>1069</v>
      </c>
      <c r="D34" s="94"/>
    </row>
    <row r="35" spans="1:4" ht="42.75" x14ac:dyDescent="0.2">
      <c r="A35" s="535" t="s">
        <v>1070</v>
      </c>
      <c r="B35" s="585" t="s">
        <v>1071</v>
      </c>
      <c r="C35" s="96" t="s">
        <v>1072</v>
      </c>
      <c r="D35" s="94"/>
    </row>
    <row r="36" spans="1:4" ht="57" x14ac:dyDescent="0.2">
      <c r="A36" s="377" t="s">
        <v>1073</v>
      </c>
      <c r="B36" s="371" t="s">
        <v>1074</v>
      </c>
      <c r="C36" s="96" t="s">
        <v>1075</v>
      </c>
      <c r="D36" s="94"/>
    </row>
    <row r="37" spans="1:4" ht="38.25" x14ac:dyDescent="0.2">
      <c r="A37" s="378" t="s">
        <v>1076</v>
      </c>
      <c r="B37" s="371" t="s">
        <v>1077</v>
      </c>
      <c r="C37" s="99" t="s">
        <v>1078</v>
      </c>
      <c r="D37" s="94"/>
    </row>
    <row r="38" spans="1:4" ht="71.25" x14ac:dyDescent="0.2">
      <c r="A38" s="535" t="s">
        <v>1079</v>
      </c>
      <c r="B38" s="585" t="s">
        <v>1080</v>
      </c>
      <c r="C38" s="99" t="s">
        <v>1081</v>
      </c>
      <c r="D38" s="94"/>
    </row>
    <row r="39" spans="1:4" ht="153.75" customHeight="1" x14ac:dyDescent="0.2">
      <c r="A39" s="377" t="s">
        <v>1082</v>
      </c>
      <c r="B39" s="371" t="s">
        <v>1083</v>
      </c>
      <c r="C39" s="99" t="str">
        <f>HYPERLINK("http://encyclopedie-dd.org/encyclopedie/economie/les-lignes-directrices-iso-26-000.html","http://encyclopedie-dd.org/encyclopedie/economie/les-lignes-directrices-iso-26-000.html")</f>
        <v>http://encyclopedie-dd.org/encyclopedie/economie/les-lignes-directrices-iso-26-000.html</v>
      </c>
      <c r="D39" s="94"/>
    </row>
    <row r="40" spans="1:4" ht="41.25" customHeight="1" x14ac:dyDescent="0.2">
      <c r="A40" s="534" t="s">
        <v>1084</v>
      </c>
      <c r="B40" s="585" t="s">
        <v>1085</v>
      </c>
      <c r="C40" s="99" t="s">
        <v>1086</v>
      </c>
      <c r="D40" s="94"/>
    </row>
    <row r="41" spans="1:4" ht="28.5" x14ac:dyDescent="0.2">
      <c r="A41" s="378" t="s">
        <v>1087</v>
      </c>
      <c r="B41" s="371" t="s">
        <v>1088</v>
      </c>
      <c r="C41" s="96" t="s">
        <v>1089</v>
      </c>
      <c r="D41" s="94"/>
    </row>
    <row r="42" spans="1:4" ht="99.75" x14ac:dyDescent="0.2">
      <c r="A42" s="534" t="s">
        <v>1090</v>
      </c>
      <c r="B42" s="585" t="s">
        <v>1091</v>
      </c>
      <c r="C42" s="99" t="s">
        <v>1092</v>
      </c>
      <c r="D42" s="94"/>
    </row>
    <row r="43" spans="1:4" ht="85.5" x14ac:dyDescent="0.2">
      <c r="A43" s="377" t="s">
        <v>1093</v>
      </c>
      <c r="B43" s="371" t="s">
        <v>1094</v>
      </c>
      <c r="C43" s="96" t="s">
        <v>1095</v>
      </c>
      <c r="D43" s="94"/>
    </row>
    <row r="44" spans="1:4" ht="28.5" x14ac:dyDescent="0.2">
      <c r="A44" s="377" t="s">
        <v>1096</v>
      </c>
      <c r="B44" s="371" t="s">
        <v>1097</v>
      </c>
      <c r="C44" s="99" t="s">
        <v>1098</v>
      </c>
      <c r="D44" s="94"/>
    </row>
    <row r="45" spans="1:4" ht="42.75" x14ac:dyDescent="0.2">
      <c r="A45" s="534" t="s">
        <v>1099</v>
      </c>
      <c r="B45" s="585" t="s">
        <v>1100</v>
      </c>
      <c r="C45" s="99" t="s">
        <v>1101</v>
      </c>
      <c r="D45" s="94"/>
    </row>
    <row r="46" spans="1:4" ht="57" x14ac:dyDescent="0.2">
      <c r="A46" s="379" t="s">
        <v>1102</v>
      </c>
      <c r="B46" s="371" t="s">
        <v>1103</v>
      </c>
      <c r="C46" s="99" t="s">
        <v>1104</v>
      </c>
      <c r="D46" s="94"/>
    </row>
    <row r="47" spans="1:4" ht="42.75" x14ac:dyDescent="0.2">
      <c r="A47" s="378" t="s">
        <v>1105</v>
      </c>
      <c r="B47" s="371" t="s">
        <v>1106</v>
      </c>
      <c r="C47" s="99" t="s">
        <v>1107</v>
      </c>
      <c r="D47" s="94"/>
    </row>
    <row r="48" spans="1:4" ht="28.5" x14ac:dyDescent="0.2">
      <c r="A48" s="377" t="s">
        <v>1108</v>
      </c>
      <c r="B48" s="371" t="s">
        <v>1109</v>
      </c>
      <c r="C48" s="99" t="s">
        <v>1110</v>
      </c>
      <c r="D48" s="94"/>
    </row>
    <row r="49" spans="1:4" ht="57" x14ac:dyDescent="0.2">
      <c r="A49" s="377" t="s">
        <v>1111</v>
      </c>
      <c r="B49" s="371" t="s">
        <v>1112</v>
      </c>
      <c r="C49" s="99" t="s">
        <v>1113</v>
      </c>
      <c r="D49" s="94"/>
    </row>
    <row r="50" spans="1:4" ht="85.5" x14ac:dyDescent="0.2">
      <c r="A50" s="534" t="s">
        <v>1114</v>
      </c>
      <c r="B50" s="585" t="s">
        <v>1115</v>
      </c>
      <c r="C50" s="99" t="s">
        <v>1116</v>
      </c>
      <c r="D50" s="94"/>
    </row>
    <row r="51" spans="1:4" ht="71.25" x14ac:dyDescent="0.2">
      <c r="A51" s="377" t="s">
        <v>1117</v>
      </c>
      <c r="B51" s="371" t="s">
        <v>1118</v>
      </c>
      <c r="C51" s="99" t="s">
        <v>1119</v>
      </c>
      <c r="D51" s="94"/>
    </row>
    <row r="52" spans="1:4" x14ac:dyDescent="0.2">
      <c r="A52" s="377" t="s">
        <v>1120</v>
      </c>
      <c r="B52" s="371" t="s">
        <v>1121</v>
      </c>
      <c r="C52" s="99" t="s">
        <v>1122</v>
      </c>
      <c r="D52" s="94"/>
    </row>
    <row r="53" spans="1:4" ht="142.5" x14ac:dyDescent="0.2">
      <c r="A53" s="377" t="s">
        <v>1123</v>
      </c>
      <c r="B53" s="371" t="s">
        <v>1124</v>
      </c>
      <c r="C53" s="99" t="str">
        <f>HYPERLINK("http://fr.wikipedia.org/wiki/Partie_prenante","http://fr.wikipedia.org/wiki/Partie_prenante")</f>
        <v>http://fr.wikipedia.org/wiki/Partie_prenante</v>
      </c>
      <c r="D53" s="94"/>
    </row>
    <row r="54" spans="1:4" ht="25.5" x14ac:dyDescent="0.2">
      <c r="A54" s="377" t="s">
        <v>1125</v>
      </c>
      <c r="B54" s="371" t="s">
        <v>1126</v>
      </c>
      <c r="C54" s="99" t="s">
        <v>1127</v>
      </c>
      <c r="D54" s="94"/>
    </row>
    <row r="55" spans="1:4" x14ac:dyDescent="0.2">
      <c r="A55" s="377" t="s">
        <v>1128</v>
      </c>
      <c r="B55" s="371" t="s">
        <v>1129</v>
      </c>
      <c r="C55" s="96"/>
      <c r="D55" s="94"/>
    </row>
    <row r="56" spans="1:4" ht="114" x14ac:dyDescent="0.2">
      <c r="A56" s="377" t="s">
        <v>1130</v>
      </c>
      <c r="B56" s="371" t="s">
        <v>1131</v>
      </c>
      <c r="C56" s="96" t="s">
        <v>1132</v>
      </c>
      <c r="D56" s="94"/>
    </row>
    <row r="57" spans="1:4" ht="71.25" x14ac:dyDescent="0.2">
      <c r="A57" s="377" t="s">
        <v>1133</v>
      </c>
      <c r="B57" s="371" t="s">
        <v>1134</v>
      </c>
      <c r="C57" s="96" t="s">
        <v>1135</v>
      </c>
      <c r="D57" s="94"/>
    </row>
    <row r="58" spans="1:4" ht="57" x14ac:dyDescent="0.2">
      <c r="A58" s="377" t="s">
        <v>1136</v>
      </c>
      <c r="B58" s="371" t="s">
        <v>1137</v>
      </c>
      <c r="C58" s="99" t="s">
        <v>1138</v>
      </c>
      <c r="D58" s="94"/>
    </row>
    <row r="59" spans="1:4" x14ac:dyDescent="0.2">
      <c r="A59" s="377" t="s">
        <v>1139</v>
      </c>
      <c r="B59" s="371" t="s">
        <v>1140</v>
      </c>
      <c r="C59" s="99" t="s">
        <v>1141</v>
      </c>
      <c r="D59" s="94"/>
    </row>
    <row r="60" spans="1:4" ht="42.75" x14ac:dyDescent="0.2">
      <c r="A60" s="533" t="s">
        <v>1142</v>
      </c>
      <c r="B60" s="585" t="s">
        <v>1143</v>
      </c>
      <c r="C60" s="99" t="s">
        <v>1144</v>
      </c>
      <c r="D60" s="94"/>
    </row>
    <row r="61" spans="1:4" ht="76.5" x14ac:dyDescent="0.2">
      <c r="A61" s="377" t="s">
        <v>1145</v>
      </c>
      <c r="B61" s="371" t="s">
        <v>1146</v>
      </c>
      <c r="C61" s="99" t="s">
        <v>1147</v>
      </c>
      <c r="D61" s="94"/>
    </row>
    <row r="62" spans="1:4" ht="28.5" x14ac:dyDescent="0.2">
      <c r="A62" s="377" t="s">
        <v>1148</v>
      </c>
      <c r="B62" s="371" t="s">
        <v>1149</v>
      </c>
      <c r="C62" s="99" t="s">
        <v>1150</v>
      </c>
      <c r="D62" s="94"/>
    </row>
    <row r="63" spans="1:4" ht="242.25" x14ac:dyDescent="0.2">
      <c r="A63" s="377" t="s">
        <v>1151</v>
      </c>
      <c r="B63" s="371" t="s">
        <v>1152</v>
      </c>
      <c r="C63" s="96"/>
      <c r="D63" s="94"/>
    </row>
    <row r="64" spans="1:4" ht="156.75" x14ac:dyDescent="0.2">
      <c r="A64" s="377" t="s">
        <v>1153</v>
      </c>
      <c r="B64" s="371" t="s">
        <v>1154</v>
      </c>
      <c r="C64" s="99" t="str">
        <f>HYPERLINK("http://encyclopedie-dd.org/encyclopedie/economie/les-lignes-directrices-iso-26-000.html","http://encyclopedie-dd.org/encyclopedie/economie/les-lignes-directrices-iso-26-000.html")</f>
        <v>http://encyclopedie-dd.org/encyclopedie/economie/les-lignes-directrices-iso-26-000.html</v>
      </c>
      <c r="D64" s="94"/>
    </row>
    <row r="65" spans="1:4" ht="38.25" x14ac:dyDescent="0.2">
      <c r="A65" s="377" t="s">
        <v>1155</v>
      </c>
      <c r="B65" s="371" t="s">
        <v>1156</v>
      </c>
      <c r="C65" s="99" t="s">
        <v>1157</v>
      </c>
      <c r="D65" s="94"/>
    </row>
    <row r="66" spans="1:4" ht="71.25" x14ac:dyDescent="0.2">
      <c r="A66" s="377" t="s">
        <v>1158</v>
      </c>
      <c r="B66" s="371" t="s">
        <v>1159</v>
      </c>
      <c r="C66" s="97" t="str">
        <f>HYPERLINK("http://fr.wikipedia.org/wiki/Surface_hors_%C5%93uvre_nette","http://fr.wikipedia.org/wiki/Surface_hors_%C5%93uvre_nette http://www.expertibat.fr/loi-carrez/definition-des-surfaces-utilisees-dans-le-batiment.html")</f>
        <v>http://fr.wikipedia.org/wiki/Surface_hors_%C5%93uvre_nette http://www.expertibat.fr/loi-carrez/definition-des-surfaces-utilisees-dans-le-batiment.html</v>
      </c>
      <c r="D66" s="94"/>
    </row>
    <row r="67" spans="1:4" ht="25.5" x14ac:dyDescent="0.2">
      <c r="A67" s="377" t="s">
        <v>1158</v>
      </c>
      <c r="B67" s="371" t="s">
        <v>1160</v>
      </c>
      <c r="C67" s="99" t="s">
        <v>1161</v>
      </c>
      <c r="D67" s="94"/>
    </row>
    <row r="68" spans="1:4" ht="105.75" customHeight="1" x14ac:dyDescent="0.2">
      <c r="A68" s="377" t="s">
        <v>1162</v>
      </c>
      <c r="B68" s="371" t="s">
        <v>1163</v>
      </c>
      <c r="C68" s="99" t="s">
        <v>1164</v>
      </c>
      <c r="D68" s="94"/>
    </row>
    <row r="69" spans="1:4" ht="128.25" x14ac:dyDescent="0.2">
      <c r="A69" s="377" t="s">
        <v>1165</v>
      </c>
      <c r="B69" s="371" t="s">
        <v>1166</v>
      </c>
      <c r="C69" s="96" t="s">
        <v>1167</v>
      </c>
      <c r="D69" s="94"/>
    </row>
    <row r="70" spans="1:4" ht="25.5" x14ac:dyDescent="0.2">
      <c r="A70" s="380" t="s">
        <v>1168</v>
      </c>
      <c r="B70" s="371" t="s">
        <v>1169</v>
      </c>
      <c r="C70" s="99" t="s">
        <v>1170</v>
      </c>
      <c r="D70" s="94"/>
    </row>
    <row r="71" spans="1:4" ht="42.75" x14ac:dyDescent="0.2">
      <c r="A71" s="377" t="s">
        <v>1171</v>
      </c>
      <c r="B71" s="371" t="s">
        <v>1172</v>
      </c>
      <c r="C71" s="96" t="s">
        <v>1173</v>
      </c>
      <c r="D71" s="94"/>
    </row>
    <row r="72" spans="1:4" ht="28.5" x14ac:dyDescent="0.2">
      <c r="A72" s="377" t="s">
        <v>1174</v>
      </c>
      <c r="B72" s="371" t="s">
        <v>1175</v>
      </c>
      <c r="C72" s="96" t="s">
        <v>1176</v>
      </c>
      <c r="D72" s="94"/>
    </row>
    <row r="73" spans="1:4" ht="42.75" x14ac:dyDescent="0.2">
      <c r="A73" s="533" t="s">
        <v>1177</v>
      </c>
      <c r="B73" s="585" t="s">
        <v>1178</v>
      </c>
      <c r="C73" s="98" t="s">
        <v>1179</v>
      </c>
      <c r="D73" s="94"/>
    </row>
    <row r="74" spans="1:4" ht="42.75" x14ac:dyDescent="0.2">
      <c r="A74" s="377" t="s">
        <v>1180</v>
      </c>
      <c r="B74" s="371" t="s">
        <v>1181</v>
      </c>
      <c r="C74" s="98" t="s">
        <v>1179</v>
      </c>
      <c r="D74" s="94"/>
    </row>
    <row r="75" spans="1:4" ht="71.25" x14ac:dyDescent="0.2">
      <c r="A75" s="377" t="s">
        <v>1182</v>
      </c>
      <c r="B75" s="371" t="s">
        <v>1183</v>
      </c>
      <c r="C75" s="99" t="s">
        <v>1184</v>
      </c>
      <c r="D75" s="94"/>
    </row>
    <row r="76" spans="1:4" ht="15" customHeight="1" x14ac:dyDescent="0.2">
      <c r="A76" s="377" t="s">
        <v>1185</v>
      </c>
      <c r="B76" s="371" t="s">
        <v>1186</v>
      </c>
      <c r="C76" s="107"/>
    </row>
    <row r="77" spans="1:4" ht="15" customHeight="1" x14ac:dyDescent="0.25">
      <c r="A77" s="525"/>
      <c r="B77" s="376"/>
      <c r="C77" s="526"/>
    </row>
    <row r="78" spans="1:4" ht="15" customHeight="1" x14ac:dyDescent="0.2">
      <c r="A78" s="100"/>
      <c r="B78" s="100"/>
      <c r="C78" s="100"/>
      <c r="D78" s="101"/>
    </row>
    <row r="79" spans="1:4" ht="15" customHeight="1" x14ac:dyDescent="0.2">
      <c r="A79" s="100"/>
      <c r="B79" s="100"/>
      <c r="C79" s="100"/>
      <c r="D79" s="101"/>
    </row>
    <row r="80" spans="1:4" ht="15" customHeight="1" x14ac:dyDescent="0.2">
      <c r="A80" s="100"/>
      <c r="B80" s="100"/>
      <c r="C80" s="100"/>
      <c r="D80" s="101"/>
    </row>
    <row r="81" spans="1:4" ht="15" customHeight="1" x14ac:dyDescent="0.2">
      <c r="A81" s="100"/>
      <c r="B81" s="100"/>
      <c r="C81" s="100"/>
      <c r="D81" s="101"/>
    </row>
    <row r="82" spans="1:4" ht="15" customHeight="1" x14ac:dyDescent="0.2">
      <c r="A82" s="100"/>
      <c r="B82" s="100"/>
      <c r="C82" s="100"/>
      <c r="D82" s="101"/>
    </row>
    <row r="83" spans="1:4" ht="15" customHeight="1" x14ac:dyDescent="0.2">
      <c r="A83" s="100"/>
      <c r="B83" s="100"/>
      <c r="C83" s="100"/>
      <c r="D83" s="101"/>
    </row>
    <row r="84" spans="1:4" ht="15" customHeight="1" x14ac:dyDescent="0.2">
      <c r="A84" s="100"/>
      <c r="B84" s="100"/>
      <c r="C84" s="100"/>
      <c r="D84" s="101"/>
    </row>
    <row r="85" spans="1:4" ht="15" customHeight="1" x14ac:dyDescent="0.2">
      <c r="A85" s="100"/>
      <c r="B85" s="100"/>
      <c r="C85" s="100"/>
      <c r="D85" s="101"/>
    </row>
    <row r="86" spans="1:4" ht="15" customHeight="1" x14ac:dyDescent="0.2">
      <c r="A86" s="100"/>
      <c r="B86" s="100"/>
      <c r="C86" s="100"/>
      <c r="D86" s="101"/>
    </row>
    <row r="87" spans="1:4" ht="15" customHeight="1" x14ac:dyDescent="0.2">
      <c r="A87" s="100"/>
      <c r="B87" s="100"/>
      <c r="C87" s="100"/>
      <c r="D87" s="101"/>
    </row>
    <row r="88" spans="1:4" ht="15" customHeight="1" x14ac:dyDescent="0.2">
      <c r="A88" s="100"/>
      <c r="B88" s="100"/>
      <c r="C88" s="100"/>
      <c r="D88" s="101"/>
    </row>
    <row r="89" spans="1:4" ht="15" customHeight="1" x14ac:dyDescent="0.2">
      <c r="A89" s="100"/>
      <c r="B89" s="100"/>
      <c r="C89" s="100"/>
      <c r="D89" s="101"/>
    </row>
    <row r="90" spans="1:4" ht="15" customHeight="1" x14ac:dyDescent="0.2">
      <c r="A90" s="100"/>
      <c r="B90" s="100"/>
      <c r="C90" s="100"/>
      <c r="D90" s="101"/>
    </row>
    <row r="91" spans="1:4" ht="15" customHeight="1" x14ac:dyDescent="0.2">
      <c r="A91" s="100"/>
      <c r="B91" s="100"/>
      <c r="C91" s="100"/>
      <c r="D91" s="101"/>
    </row>
    <row r="92" spans="1:4" ht="15" customHeight="1" x14ac:dyDescent="0.2">
      <c r="A92" s="100"/>
      <c r="B92" s="100"/>
      <c r="C92" s="100"/>
      <c r="D92" s="101"/>
    </row>
    <row r="93" spans="1:4" ht="15" customHeight="1" x14ac:dyDescent="0.2">
      <c r="A93" s="100"/>
      <c r="B93" s="100"/>
      <c r="C93" s="100"/>
      <c r="D93" s="101"/>
    </row>
    <row r="94" spans="1:4" ht="15" customHeight="1" x14ac:dyDescent="0.2">
      <c r="A94" s="100"/>
      <c r="B94" s="100"/>
      <c r="C94" s="100"/>
      <c r="D94" s="101"/>
    </row>
    <row r="95" spans="1:4" ht="15" customHeight="1" x14ac:dyDescent="0.2">
      <c r="A95" s="100"/>
      <c r="B95" s="100"/>
      <c r="C95" s="100"/>
      <c r="D95" s="101"/>
    </row>
    <row r="96" spans="1:4" ht="15" customHeight="1" x14ac:dyDescent="0.2">
      <c r="A96" s="100"/>
      <c r="B96" s="100"/>
      <c r="C96" s="100"/>
      <c r="D96" s="101"/>
    </row>
    <row r="97" spans="1:4" ht="15" customHeight="1" x14ac:dyDescent="0.2">
      <c r="A97" s="100"/>
      <c r="B97" s="100"/>
      <c r="C97" s="100"/>
      <c r="D97" s="101"/>
    </row>
    <row r="98" spans="1:4" ht="15" customHeight="1" x14ac:dyDescent="0.2">
      <c r="A98" s="100"/>
      <c r="B98" s="100"/>
      <c r="C98" s="100"/>
      <c r="D98" s="101"/>
    </row>
    <row r="99" spans="1:4" ht="15" customHeight="1" x14ac:dyDescent="0.2">
      <c r="A99" s="100"/>
      <c r="B99" s="100"/>
      <c r="C99" s="100"/>
      <c r="D99" s="101"/>
    </row>
    <row r="100" spans="1:4" ht="15" customHeight="1" x14ac:dyDescent="0.2">
      <c r="A100" s="100"/>
      <c r="B100" s="100"/>
      <c r="C100" s="100"/>
      <c r="D100" s="101"/>
    </row>
    <row r="101" spans="1:4" ht="15" customHeight="1" x14ac:dyDescent="0.2">
      <c r="A101" s="100"/>
      <c r="B101" s="100"/>
      <c r="C101" s="100"/>
      <c r="D101" s="101"/>
    </row>
    <row r="102" spans="1:4" ht="15" customHeight="1" x14ac:dyDescent="0.2">
      <c r="A102" s="100"/>
      <c r="B102" s="100"/>
      <c r="C102" s="100"/>
      <c r="D102" s="101"/>
    </row>
    <row r="103" spans="1:4" ht="15" customHeight="1" x14ac:dyDescent="0.2">
      <c r="A103" s="100"/>
      <c r="B103" s="100"/>
      <c r="C103" s="100"/>
      <c r="D103" s="101"/>
    </row>
  </sheetData>
  <conditionalFormatting sqref="B78:B103 B70 B7:B57 B3:B5 B1 B72:B76">
    <cfRule type="containsBlanks" dxfId="0" priority="1">
      <formula>LEN(TRIM(B1))=0</formula>
    </cfRule>
  </conditionalFormatting>
  <hyperlinks>
    <hyperlink ref="C11" r:id="rId1" xr:uid="{00000000-0004-0000-0C00-000000000000}"/>
    <hyperlink ref="C8" r:id="rId2" xr:uid="{00000000-0004-0000-0C00-000001000000}"/>
    <hyperlink ref="C68" r:id="rId3" xr:uid="{00000000-0004-0000-0C00-000002000000}"/>
    <hyperlink ref="C67" r:id="rId4" xr:uid="{00000000-0004-0000-0C00-000003000000}"/>
    <hyperlink ref="C65" r:id="rId5" xr:uid="{00000000-0004-0000-0C00-000004000000}"/>
    <hyperlink ref="C58" r:id="rId6" xr:uid="{00000000-0004-0000-0C00-000005000000}"/>
    <hyperlink ref="C54" r:id="rId7" xr:uid="{00000000-0004-0000-0C00-000006000000}"/>
    <hyperlink ref="C70" r:id="rId8" xr:uid="{00000000-0004-0000-0C00-000007000000}"/>
    <hyperlink ref="C75" r:id="rId9" xr:uid="{00000000-0004-0000-0C00-000008000000}"/>
    <hyperlink ref="C10" r:id="rId10" xr:uid="{00000000-0004-0000-0C00-000009000000}"/>
    <hyperlink ref="C13" r:id="rId11" xr:uid="{00000000-0004-0000-0C00-00000A000000}"/>
    <hyperlink ref="C21" r:id="rId12" xr:uid="{00000000-0004-0000-0C00-00000B000000}"/>
    <hyperlink ref="C23" r:id="rId13" xr:uid="{00000000-0004-0000-0C00-00000C000000}"/>
    <hyperlink ref="C24" r:id="rId14" xr:uid="{00000000-0004-0000-0C00-00000D000000}"/>
    <hyperlink ref="C27" r:id="rId15" xr:uid="{00000000-0004-0000-0C00-00000E000000}"/>
    <hyperlink ref="C26" r:id="rId16" xr:uid="{00000000-0004-0000-0C00-00000F000000}"/>
    <hyperlink ref="C28" r:id="rId17" xr:uid="{00000000-0004-0000-0C00-000010000000}"/>
    <hyperlink ref="C29" r:id="rId18" xr:uid="{00000000-0004-0000-0C00-000011000000}"/>
    <hyperlink ref="C30" r:id="rId19" xr:uid="{00000000-0004-0000-0C00-000012000000}"/>
    <hyperlink ref="C37" r:id="rId20" xr:uid="{00000000-0004-0000-0C00-000013000000}"/>
    <hyperlink ref="C46" r:id="rId21" xr:uid="{00000000-0004-0000-0C00-000014000000}"/>
    <hyperlink ref="C44" r:id="rId22" xr:uid="{00000000-0004-0000-0C00-000015000000}"/>
    <hyperlink ref="C47" r:id="rId23" xr:uid="{00000000-0004-0000-0C00-000016000000}"/>
    <hyperlink ref="C48" r:id="rId24" xr:uid="{00000000-0004-0000-0C00-000017000000}"/>
    <hyperlink ref="C49" r:id="rId25" xr:uid="{00000000-0004-0000-0C00-000018000000}"/>
    <hyperlink ref="C52" r:id="rId26" xr:uid="{00000000-0004-0000-0C00-000019000000}"/>
    <hyperlink ref="C51" r:id="rId27" display="http://www.setra.equipement.gouv.fr/IMG/pdf/1017w_Rapport_monetarisation_externalites_environnementales.pdf" xr:uid="{00000000-0004-0000-0C00-00001A000000}"/>
    <hyperlink ref="C45" r:id="rId28" xr:uid="{00000000-0004-0000-0C00-00001B000000}"/>
    <hyperlink ref="C42" r:id="rId29" xr:uid="{00000000-0004-0000-0C00-00001C000000}"/>
    <hyperlink ref="C16" r:id="rId30" xr:uid="{00000000-0004-0000-0C00-00001D000000}"/>
    <hyperlink ref="C19" r:id="rId31" xr:uid="{00000000-0004-0000-0C00-00001E000000}"/>
    <hyperlink ref="C22" r:id="rId32" xr:uid="{00000000-0004-0000-0C00-00001F000000}"/>
    <hyperlink ref="C18" r:id="rId33" xr:uid="{00000000-0004-0000-0C00-000020000000}"/>
    <hyperlink ref="C38" r:id="rId34" xr:uid="{00000000-0004-0000-0C00-000021000000}"/>
    <hyperlink ref="C40" r:id="rId35" location="iso:std:iso:50001:ed-1:v1:fr" xr:uid="{00000000-0004-0000-0C00-000022000000}"/>
  </hyperlinks>
  <pageMargins left="0.78740157480314965" right="0.78740157480314965" top="0.39370078740157483" bottom="0.39370078740157483" header="0.51181102362204722" footer="0.51181102362204722"/>
  <pageSetup paperSize="9" scale="60" fitToHeight="0" orientation="portrait" r:id="rId36"/>
  <headerFooter alignWithMargins="0">
    <oddFooter>&amp;C&amp;A&amp;RPage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88"/>
  <sheetViews>
    <sheetView view="pageBreakPreview" topLeftCell="A73" zoomScale="115" zoomScaleNormal="100" zoomScaleSheetLayoutView="115" workbookViewId="0">
      <selection activeCell="A20" sqref="A20"/>
    </sheetView>
  </sheetViews>
  <sheetFormatPr baseColWidth="10" defaultColWidth="11.42578125" defaultRowHeight="15" x14ac:dyDescent="0.25"/>
  <cols>
    <col min="1" max="1" width="100.85546875" style="386" customWidth="1"/>
    <col min="2" max="16384" width="11.42578125" style="386"/>
  </cols>
  <sheetData>
    <row r="1" spans="1:1" ht="30" customHeight="1" x14ac:dyDescent="0.25">
      <c r="A1" s="385" t="s">
        <v>22</v>
      </c>
    </row>
    <row r="2" spans="1:1" ht="21" x14ac:dyDescent="0.25">
      <c r="A2" s="385" t="s">
        <v>23</v>
      </c>
    </row>
    <row r="3" spans="1:1" ht="18.75" x14ac:dyDescent="0.25">
      <c r="A3" s="387"/>
    </row>
    <row r="4" spans="1:1" ht="15.75" x14ac:dyDescent="0.25">
      <c r="A4" s="537" t="s">
        <v>24</v>
      </c>
    </row>
    <row r="5" spans="1:1" ht="30" x14ac:dyDescent="0.25">
      <c r="A5" s="538" t="s">
        <v>25</v>
      </c>
    </row>
    <row r="6" spans="1:1" x14ac:dyDescent="0.25">
      <c r="A6" s="389"/>
    </row>
    <row r="7" spans="1:1" ht="45" x14ac:dyDescent="0.25">
      <c r="A7" s="538" t="s">
        <v>26</v>
      </c>
    </row>
    <row r="8" spans="1:1" x14ac:dyDescent="0.25">
      <c r="A8" s="389"/>
    </row>
    <row r="9" spans="1:1" ht="45" x14ac:dyDescent="0.25">
      <c r="A9" s="538" t="s">
        <v>27</v>
      </c>
    </row>
    <row r="10" spans="1:1" x14ac:dyDescent="0.25">
      <c r="A10" s="389"/>
    </row>
    <row r="11" spans="1:1" ht="30" x14ac:dyDescent="0.25">
      <c r="A11" s="538" t="s">
        <v>28</v>
      </c>
    </row>
    <row r="12" spans="1:1" ht="30" x14ac:dyDescent="0.25">
      <c r="A12" s="539" t="s">
        <v>29</v>
      </c>
    </row>
    <row r="13" spans="1:1" ht="30" x14ac:dyDescent="0.25">
      <c r="A13" s="539" t="s">
        <v>30</v>
      </c>
    </row>
    <row r="14" spans="1:1" x14ac:dyDescent="0.25">
      <c r="A14" s="436"/>
    </row>
    <row r="15" spans="1:1" ht="15.75" x14ac:dyDescent="0.25">
      <c r="A15" s="388" t="s">
        <v>31</v>
      </c>
    </row>
    <row r="16" spans="1:1" ht="30" x14ac:dyDescent="0.25">
      <c r="A16" s="389" t="s">
        <v>32</v>
      </c>
    </row>
    <row r="17" spans="1:1" x14ac:dyDescent="0.25">
      <c r="A17" s="389"/>
    </row>
    <row r="18" spans="1:1" x14ac:dyDescent="0.25">
      <c r="A18" s="390" t="s">
        <v>33</v>
      </c>
    </row>
    <row r="19" spans="1:1" ht="32.25" customHeight="1" x14ac:dyDescent="0.25">
      <c r="A19" s="389" t="s">
        <v>34</v>
      </c>
    </row>
    <row r="20" spans="1:1" ht="135" x14ac:dyDescent="0.25">
      <c r="A20" s="389" t="s">
        <v>35</v>
      </c>
    </row>
    <row r="21" spans="1:1" x14ac:dyDescent="0.25">
      <c r="A21" s="389"/>
    </row>
    <row r="22" spans="1:1" x14ac:dyDescent="0.25">
      <c r="A22" s="389" t="s">
        <v>36</v>
      </c>
    </row>
    <row r="23" spans="1:1" ht="30" x14ac:dyDescent="0.25">
      <c r="A23" s="389" t="s">
        <v>37</v>
      </c>
    </row>
    <row r="24" spans="1:1" ht="5.25" customHeight="1" x14ac:dyDescent="0.25">
      <c r="A24" s="389"/>
    </row>
    <row r="25" spans="1:1" ht="30" x14ac:dyDescent="0.25">
      <c r="A25" s="389" t="s">
        <v>38</v>
      </c>
    </row>
    <row r="26" spans="1:1" x14ac:dyDescent="0.25">
      <c r="A26" s="389" t="s">
        <v>39</v>
      </c>
    </row>
    <row r="27" spans="1:1" ht="30" x14ac:dyDescent="0.25">
      <c r="A27" s="389" t="s">
        <v>40</v>
      </c>
    </row>
    <row r="28" spans="1:1" ht="45" x14ac:dyDescent="0.25">
      <c r="A28" s="389" t="s">
        <v>41</v>
      </c>
    </row>
    <row r="29" spans="1:1" ht="105" x14ac:dyDescent="0.25">
      <c r="A29" s="389" t="s">
        <v>42</v>
      </c>
    </row>
    <row r="30" spans="1:1" x14ac:dyDescent="0.25">
      <c r="A30" s="389"/>
    </row>
    <row r="31" spans="1:1" ht="30" x14ac:dyDescent="0.25">
      <c r="A31" s="389" t="s">
        <v>43</v>
      </c>
    </row>
    <row r="32" spans="1:1" ht="60" x14ac:dyDescent="0.25">
      <c r="A32" s="389" t="s">
        <v>44</v>
      </c>
    </row>
    <row r="33" spans="1:1" ht="30" x14ac:dyDescent="0.25">
      <c r="A33" s="389" t="s">
        <v>45</v>
      </c>
    </row>
    <row r="34" spans="1:1" x14ac:dyDescent="0.25">
      <c r="A34" s="389"/>
    </row>
    <row r="35" spans="1:1" x14ac:dyDescent="0.25">
      <c r="A35" s="389" t="s">
        <v>46</v>
      </c>
    </row>
    <row r="36" spans="1:1" ht="75" x14ac:dyDescent="0.25">
      <c r="A36" s="389" t="s">
        <v>47</v>
      </c>
    </row>
    <row r="37" spans="1:1" x14ac:dyDescent="0.25">
      <c r="A37" s="389"/>
    </row>
    <row r="38" spans="1:1" x14ac:dyDescent="0.25">
      <c r="A38" s="389" t="s">
        <v>48</v>
      </c>
    </row>
    <row r="39" spans="1:1" x14ac:dyDescent="0.25">
      <c r="A39" s="389" t="s">
        <v>49</v>
      </c>
    </row>
    <row r="40" spans="1:1" ht="30" x14ac:dyDescent="0.25">
      <c r="A40" s="391" t="s">
        <v>50</v>
      </c>
    </row>
    <row r="41" spans="1:1" ht="30" x14ac:dyDescent="0.25">
      <c r="A41" s="391" t="s">
        <v>51</v>
      </c>
    </row>
    <row r="42" spans="1:1" ht="30" x14ac:dyDescent="0.25">
      <c r="A42" s="389" t="s">
        <v>52</v>
      </c>
    </row>
    <row r="43" spans="1:1" ht="60" x14ac:dyDescent="0.25">
      <c r="A43" s="392" t="s">
        <v>53</v>
      </c>
    </row>
    <row r="44" spans="1:1" x14ac:dyDescent="0.25">
      <c r="A44" s="389" t="s">
        <v>54</v>
      </c>
    </row>
    <row r="45" spans="1:1" ht="30" x14ac:dyDescent="0.25">
      <c r="A45" s="393" t="s">
        <v>55</v>
      </c>
    </row>
    <row r="46" spans="1:1" ht="30" x14ac:dyDescent="0.25">
      <c r="A46" s="393" t="s">
        <v>56</v>
      </c>
    </row>
    <row r="47" spans="1:1" ht="30" x14ac:dyDescent="0.25">
      <c r="A47" s="393" t="s">
        <v>57</v>
      </c>
    </row>
    <row r="48" spans="1:1" x14ac:dyDescent="0.25">
      <c r="A48" s="389"/>
    </row>
    <row r="49" spans="1:5" ht="60" x14ac:dyDescent="0.25">
      <c r="A49" s="389" t="s">
        <v>58</v>
      </c>
    </row>
    <row r="50" spans="1:5" ht="45" x14ac:dyDescent="0.25">
      <c r="A50" s="392" t="s">
        <v>59</v>
      </c>
    </row>
    <row r="51" spans="1:5" ht="267.75" customHeight="1" x14ac:dyDescent="0.25">
      <c r="A51" s="394"/>
      <c r="B51" s="395"/>
      <c r="C51" s="395"/>
      <c r="D51" s="395"/>
      <c r="E51" s="395"/>
    </row>
    <row r="52" spans="1:5" ht="15.75" customHeight="1" x14ac:dyDescent="0.25">
      <c r="A52" s="395"/>
      <c r="B52" s="395"/>
      <c r="C52" s="395"/>
      <c r="D52" s="395"/>
      <c r="E52" s="395"/>
    </row>
    <row r="53" spans="1:5" ht="45" x14ac:dyDescent="0.25">
      <c r="A53" s="389" t="s">
        <v>60</v>
      </c>
    </row>
    <row r="54" spans="1:5" x14ac:dyDescent="0.25">
      <c r="A54" s="389"/>
    </row>
    <row r="55" spans="1:5" x14ac:dyDescent="0.25">
      <c r="A55" s="389" t="s">
        <v>61</v>
      </c>
    </row>
    <row r="56" spans="1:5" ht="30" x14ac:dyDescent="0.25">
      <c r="A56" s="391" t="s">
        <v>62</v>
      </c>
    </row>
    <row r="57" spans="1:5" ht="30" x14ac:dyDescent="0.25">
      <c r="A57" s="391" t="s">
        <v>63</v>
      </c>
    </row>
    <row r="58" spans="1:5" ht="45" x14ac:dyDescent="0.25">
      <c r="A58" s="389" t="s">
        <v>64</v>
      </c>
    </row>
    <row r="59" spans="1:5" ht="21" customHeight="1" x14ac:dyDescent="0.25">
      <c r="A59" s="389"/>
    </row>
    <row r="60" spans="1:5" ht="57.75" customHeight="1" x14ac:dyDescent="0.25">
      <c r="A60" s="540" t="s">
        <v>65</v>
      </c>
    </row>
    <row r="61" spans="1:5" ht="5.25" customHeight="1" x14ac:dyDescent="0.25">
      <c r="A61" s="389"/>
    </row>
    <row r="62" spans="1:5" ht="60" x14ac:dyDescent="0.25">
      <c r="A62" s="538" t="s">
        <v>66</v>
      </c>
    </row>
    <row r="63" spans="1:5" x14ac:dyDescent="0.25">
      <c r="A63" s="389"/>
    </row>
    <row r="64" spans="1:5" ht="63" customHeight="1" x14ac:dyDescent="0.25">
      <c r="A64" s="542" t="s">
        <v>67</v>
      </c>
    </row>
    <row r="65" spans="1:1" ht="42" customHeight="1" x14ac:dyDescent="0.25">
      <c r="A65" s="396" t="s">
        <v>68</v>
      </c>
    </row>
    <row r="66" spans="1:1" ht="45" x14ac:dyDescent="0.25">
      <c r="A66" s="389" t="s">
        <v>69</v>
      </c>
    </row>
    <row r="67" spans="1:1" ht="69.75" customHeight="1" x14ac:dyDescent="0.25">
      <c r="A67" s="389" t="s">
        <v>70</v>
      </c>
    </row>
    <row r="68" spans="1:1" ht="30" x14ac:dyDescent="0.25">
      <c r="A68" s="391" t="s">
        <v>71</v>
      </c>
    </row>
    <row r="69" spans="1:1" ht="30" x14ac:dyDescent="0.25">
      <c r="A69" s="391" t="s">
        <v>72</v>
      </c>
    </row>
    <row r="70" spans="1:1" x14ac:dyDescent="0.25">
      <c r="A70" s="389"/>
    </row>
    <row r="71" spans="1:1" ht="75" x14ac:dyDescent="0.25">
      <c r="A71" s="389" t="s">
        <v>73</v>
      </c>
    </row>
    <row r="72" spans="1:1" x14ac:dyDescent="0.25">
      <c r="A72" s="389"/>
    </row>
    <row r="73" spans="1:1" ht="75" x14ac:dyDescent="0.25">
      <c r="A73" s="389" t="s">
        <v>74</v>
      </c>
    </row>
    <row r="74" spans="1:1" x14ac:dyDescent="0.25">
      <c r="A74" s="389"/>
    </row>
    <row r="75" spans="1:1" ht="60" x14ac:dyDescent="0.25">
      <c r="A75" s="389" t="s">
        <v>75</v>
      </c>
    </row>
    <row r="76" spans="1:1" ht="10.5" customHeight="1" x14ac:dyDescent="0.25">
      <c r="A76" s="389"/>
    </row>
    <row r="77" spans="1:1" ht="25.5" customHeight="1" x14ac:dyDescent="0.25">
      <c r="A77" s="389" t="s">
        <v>76</v>
      </c>
    </row>
    <row r="78" spans="1:1" ht="39" customHeight="1" x14ac:dyDescent="0.25">
      <c r="A78" s="538" t="s">
        <v>77</v>
      </c>
    </row>
    <row r="79" spans="1:1" ht="31.5" x14ac:dyDescent="0.25">
      <c r="A79" s="396" t="s">
        <v>78</v>
      </c>
    </row>
    <row r="80" spans="1:1" ht="90" x14ac:dyDescent="0.25">
      <c r="A80" s="541" t="s">
        <v>79</v>
      </c>
    </row>
    <row r="81" spans="1:1" x14ac:dyDescent="0.25">
      <c r="A81" s="389" t="s">
        <v>80</v>
      </c>
    </row>
    <row r="82" spans="1:1" x14ac:dyDescent="0.25">
      <c r="A82" s="398" t="s">
        <v>81</v>
      </c>
    </row>
    <row r="83" spans="1:1" x14ac:dyDescent="0.25">
      <c r="A83" s="399" t="s">
        <v>82</v>
      </c>
    </row>
    <row r="84" spans="1:1" x14ac:dyDescent="0.25">
      <c r="A84" s="399" t="s">
        <v>83</v>
      </c>
    </row>
    <row r="85" spans="1:1" ht="5.25" customHeight="1" x14ac:dyDescent="0.25">
      <c r="A85" s="397"/>
    </row>
    <row r="86" spans="1:1" x14ac:dyDescent="0.25">
      <c r="A86" s="390" t="s">
        <v>84</v>
      </c>
    </row>
    <row r="87" spans="1:1" x14ac:dyDescent="0.25">
      <c r="A87" s="389" t="s">
        <v>85</v>
      </c>
    </row>
    <row r="88" spans="1:1" x14ac:dyDescent="0.25">
      <c r="A88" s="389" t="s">
        <v>86</v>
      </c>
    </row>
  </sheetData>
  <pageMargins left="0.70866141732283472" right="0.70866141732283472" top="0.94488188976377963" bottom="0.94488188976377963" header="0.31496062992125984" footer="0.31496062992125984"/>
  <pageSetup paperSize="9" scale="88" fitToHeight="0" orientation="portrait" r:id="rId1"/>
  <headerFooter>
    <oddHeader>&amp;L&amp;G&amp;R&amp;G</oddHeader>
    <oddFooter>&amp;C&amp;A&amp;RPage&amp;P/&amp;N</oddFooter>
  </headerFooter>
  <rowBreaks count="2" manualBreakCount="2">
    <brk id="16" man="1"/>
    <brk id="5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259"/>
  <sheetViews>
    <sheetView zoomScaleNormal="100" workbookViewId="0">
      <selection activeCell="D8" sqref="D8:G8"/>
    </sheetView>
  </sheetViews>
  <sheetFormatPr baseColWidth="10" defaultColWidth="11.42578125" defaultRowHeight="15" x14ac:dyDescent="0.25"/>
  <cols>
    <col min="1" max="1" width="18.28515625" style="354" customWidth="1"/>
    <col min="2" max="2" width="13.42578125" style="354" customWidth="1"/>
    <col min="3" max="3" width="14.5703125" style="354" customWidth="1"/>
    <col min="4" max="4" width="10.85546875" style="354" customWidth="1"/>
    <col min="5" max="5" width="12" style="354" bestFit="1" customWidth="1"/>
    <col min="6" max="6" width="11.42578125" style="354" customWidth="1"/>
    <col min="7" max="7" width="16.140625" style="354" customWidth="1"/>
    <col min="8" max="8" width="11.42578125" style="354" customWidth="1"/>
    <col min="9" max="14" width="11.42578125" style="354"/>
    <col min="15" max="15" width="19.28515625" style="354" customWidth="1"/>
    <col min="16" max="20" width="11.42578125" style="354"/>
    <col min="21" max="21" width="28.85546875" style="354" customWidth="1"/>
    <col min="22" max="22" width="5.28515625" style="354" customWidth="1"/>
    <col min="23" max="16384" width="11.42578125" style="354"/>
  </cols>
  <sheetData>
    <row r="1" spans="1:34" x14ac:dyDescent="0.25">
      <c r="A1" s="527"/>
      <c r="B1" s="527"/>
      <c r="C1" s="527"/>
      <c r="D1" s="527"/>
      <c r="E1" s="527"/>
      <c r="F1" s="400" t="s">
        <v>87</v>
      </c>
      <c r="G1" s="400" t="s">
        <v>88</v>
      </c>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row>
    <row r="2" spans="1:34" ht="58.5" customHeight="1" x14ac:dyDescent="0.25">
      <c r="A2" s="527"/>
      <c r="B2" s="604" t="s">
        <v>89</v>
      </c>
      <c r="C2" s="604"/>
      <c r="D2" s="604"/>
      <c r="E2" s="604"/>
      <c r="F2" s="400" t="s">
        <v>90</v>
      </c>
      <c r="G2" s="400" t="s">
        <v>91</v>
      </c>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row>
    <row r="3" spans="1:34" x14ac:dyDescent="0.25">
      <c r="A3" s="527"/>
      <c r="B3" s="527"/>
      <c r="C3" s="527"/>
      <c r="D3" s="527"/>
      <c r="E3" s="527"/>
      <c r="F3" s="400" t="s">
        <v>92</v>
      </c>
      <c r="G3" s="400" t="s">
        <v>93</v>
      </c>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row>
    <row r="4" spans="1:34" x14ac:dyDescent="0.25">
      <c r="A4" s="527"/>
      <c r="B4" s="527"/>
      <c r="C4" s="527"/>
      <c r="D4" s="527"/>
      <c r="E4" s="527"/>
      <c r="F4" s="400" t="s">
        <v>94</v>
      </c>
      <c r="G4" s="400" t="s">
        <v>95</v>
      </c>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row>
    <row r="5" spans="1:34" x14ac:dyDescent="0.25">
      <c r="A5" s="527"/>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row>
    <row r="6" spans="1:34" x14ac:dyDescent="0.25">
      <c r="A6" s="401" t="s">
        <v>96</v>
      </c>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row>
    <row r="7" spans="1:34" ht="15.75" thickBot="1" x14ac:dyDescent="0.3">
      <c r="A7" s="527"/>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row>
    <row r="8" spans="1:34" ht="20.25" customHeight="1" thickBot="1" x14ac:dyDescent="0.3">
      <c r="A8" s="527" t="s">
        <v>97</v>
      </c>
      <c r="B8" s="527"/>
      <c r="C8" s="527"/>
      <c r="D8" s="612"/>
      <c r="E8" s="613"/>
      <c r="F8" s="613"/>
      <c r="G8" s="614"/>
      <c r="H8" s="403"/>
      <c r="I8" s="527"/>
      <c r="J8" s="527"/>
      <c r="K8" s="403"/>
      <c r="L8" s="527"/>
      <c r="M8" s="527"/>
      <c r="N8" s="527"/>
      <c r="O8" s="527"/>
      <c r="P8" s="527"/>
      <c r="Q8" s="527"/>
      <c r="R8" s="527"/>
      <c r="S8" s="527"/>
      <c r="T8" s="527"/>
      <c r="U8" s="527"/>
      <c r="V8" s="527"/>
      <c r="W8" s="527"/>
      <c r="X8" s="527"/>
      <c r="Y8" s="527"/>
      <c r="Z8" s="527"/>
      <c r="AA8" s="527"/>
      <c r="AB8" s="527"/>
      <c r="AC8" s="527"/>
      <c r="AD8" s="527"/>
      <c r="AE8" s="527"/>
      <c r="AF8" s="527"/>
      <c r="AG8" s="527"/>
      <c r="AH8" s="527"/>
    </row>
    <row r="9" spans="1:34" ht="6.75" customHeight="1" thickBot="1" x14ac:dyDescent="0.3">
      <c r="A9" s="527"/>
      <c r="B9" s="527"/>
      <c r="C9" s="527"/>
      <c r="D9" s="527"/>
      <c r="E9" s="527"/>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row>
    <row r="10" spans="1:34" ht="19.5" customHeight="1" thickBot="1" x14ac:dyDescent="0.3">
      <c r="A10" s="527" t="s">
        <v>98</v>
      </c>
      <c r="B10" s="527"/>
      <c r="C10" s="527"/>
      <c r="D10" s="605" t="s">
        <v>87</v>
      </c>
      <c r="E10" s="606"/>
      <c r="F10" s="527"/>
      <c r="G10" s="527"/>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row>
    <row r="11" spans="1:34" ht="6.75" customHeight="1" thickBot="1" x14ac:dyDescent="0.3">
      <c r="A11" s="527"/>
      <c r="B11" s="527"/>
      <c r="C11" s="527"/>
      <c r="D11" s="527"/>
      <c r="E11" s="527"/>
      <c r="F11" s="527"/>
      <c r="G11" s="527"/>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row>
    <row r="12" spans="1:34" ht="20.25" customHeight="1" thickBot="1" x14ac:dyDescent="0.3">
      <c r="A12" s="527"/>
      <c r="B12" s="527" t="s">
        <v>99</v>
      </c>
      <c r="C12" s="527"/>
      <c r="D12" s="609"/>
      <c r="E12" s="610"/>
      <c r="F12" s="611"/>
      <c r="G12" s="527"/>
      <c r="H12" s="527"/>
      <c r="I12" s="527"/>
      <c r="J12" s="527"/>
      <c r="K12" s="527"/>
      <c r="L12" s="527"/>
      <c r="M12" s="527"/>
      <c r="N12" s="527"/>
      <c r="O12" s="527"/>
      <c r="P12" s="527"/>
      <c r="Q12" s="527"/>
      <c r="R12" s="527"/>
      <c r="S12" s="527"/>
      <c r="T12" s="527"/>
      <c r="U12" s="527"/>
      <c r="V12" s="527"/>
      <c r="W12" s="527"/>
      <c r="X12" s="527"/>
      <c r="Y12" s="527"/>
      <c r="Z12" s="527"/>
      <c r="AA12" s="527"/>
      <c r="AB12" s="527"/>
      <c r="AC12" s="527"/>
      <c r="AD12" s="527"/>
      <c r="AE12" s="527"/>
      <c r="AF12" s="527"/>
      <c r="AG12" s="527"/>
      <c r="AH12" s="527"/>
    </row>
    <row r="13" spans="1:34" ht="6.75" customHeight="1" thickBot="1" x14ac:dyDescent="0.3">
      <c r="A13" s="527"/>
      <c r="B13" s="527"/>
      <c r="C13" s="527"/>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527"/>
      <c r="AF13" s="527"/>
      <c r="AG13" s="527"/>
      <c r="AH13" s="527"/>
    </row>
    <row r="14" spans="1:34" ht="19.5" customHeight="1" thickBot="1" x14ac:dyDescent="0.3">
      <c r="A14" s="527" t="s">
        <v>100</v>
      </c>
      <c r="B14" s="527"/>
      <c r="C14" s="527"/>
      <c r="D14" s="605" t="s">
        <v>88</v>
      </c>
      <c r="E14" s="606"/>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c r="AF14" s="527"/>
      <c r="AG14" s="527"/>
      <c r="AH14" s="527"/>
    </row>
    <row r="15" spans="1:34" ht="6.75" customHeight="1" thickBot="1" x14ac:dyDescent="0.3">
      <c r="A15" s="527"/>
      <c r="B15" s="527"/>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7"/>
      <c r="AG15" s="527"/>
      <c r="AH15" s="527"/>
    </row>
    <row r="16" spans="1:34" ht="20.25" customHeight="1" thickBot="1" x14ac:dyDescent="0.3">
      <c r="A16" s="607" t="s">
        <v>101</v>
      </c>
      <c r="B16" s="607"/>
      <c r="C16" s="608"/>
      <c r="D16" s="609"/>
      <c r="E16" s="610"/>
      <c r="F16" s="610"/>
      <c r="G16" s="611"/>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row>
    <row r="17" spans="1:34" ht="7.5" customHeight="1" thickBot="1" x14ac:dyDescent="0.3">
      <c r="A17" s="527"/>
      <c r="B17" s="527"/>
      <c r="C17" s="527"/>
      <c r="D17" s="527"/>
      <c r="E17" s="527"/>
      <c r="F17" s="527"/>
      <c r="G17" s="527"/>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row>
    <row r="18" spans="1:34" ht="20.25" customHeight="1" thickBot="1" x14ac:dyDescent="0.3">
      <c r="A18" s="527" t="s">
        <v>102</v>
      </c>
      <c r="B18" s="527"/>
      <c r="C18" s="527"/>
      <c r="D18" s="624"/>
      <c r="E18" s="610"/>
      <c r="F18" s="610"/>
      <c r="G18" s="611"/>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row>
    <row r="19" spans="1:34" ht="7.5" customHeight="1" thickBot="1" x14ac:dyDescent="0.3">
      <c r="A19" s="527"/>
      <c r="B19" s="527"/>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row>
    <row r="20" spans="1:34" ht="21.75" customHeight="1" thickBot="1" x14ac:dyDescent="0.3">
      <c r="A20" s="527" t="s">
        <v>103</v>
      </c>
      <c r="B20" s="527"/>
      <c r="C20" s="527"/>
      <c r="D20" s="625"/>
      <c r="E20" s="611"/>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row>
    <row r="21" spans="1:34" ht="30" customHeight="1" x14ac:dyDescent="0.25">
      <c r="A21" s="527"/>
      <c r="B21" s="527"/>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527"/>
    </row>
    <row r="22" spans="1:34" ht="63" customHeight="1" x14ac:dyDescent="0.25">
      <c r="A22" s="626" t="s">
        <v>104</v>
      </c>
      <c r="B22" s="626"/>
      <c r="C22" s="626"/>
      <c r="D22" s="626"/>
      <c r="E22" s="626"/>
      <c r="F22" s="626"/>
      <c r="G22" s="627"/>
      <c r="H22" s="527"/>
      <c r="I22" s="527"/>
      <c r="J22" s="527"/>
      <c r="K22" s="52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527"/>
    </row>
    <row r="23" spans="1:34" ht="12" customHeight="1" x14ac:dyDescent="0.25">
      <c r="A23" s="527"/>
      <c r="B23" s="527"/>
      <c r="C23" s="527"/>
      <c r="D23" s="527"/>
      <c r="E23" s="402"/>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7"/>
    </row>
    <row r="24" spans="1:34" ht="51" customHeight="1" x14ac:dyDescent="0.25">
      <c r="A24" s="619" t="s">
        <v>105</v>
      </c>
      <c r="B24" s="619"/>
      <c r="C24" s="619"/>
      <c r="D24" s="619"/>
      <c r="E24" s="619"/>
      <c r="F24" s="619"/>
      <c r="G24" s="619"/>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row>
    <row r="25" spans="1:34" x14ac:dyDescent="0.25">
      <c r="A25" s="407"/>
      <c r="B25" s="407"/>
      <c r="C25" s="407"/>
      <c r="D25" s="407"/>
      <c r="E25" s="408"/>
      <c r="F25" s="407"/>
      <c r="G25" s="40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row>
    <row r="26" spans="1:34" x14ac:dyDescent="0.25">
      <c r="A26" s="628" t="s">
        <v>106</v>
      </c>
      <c r="B26" s="628"/>
      <c r="C26" s="628"/>
      <c r="D26" s="628"/>
      <c r="E26" s="628"/>
      <c r="F26" s="628"/>
      <c r="G26" s="628"/>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row>
    <row r="27" spans="1:34" x14ac:dyDescent="0.25">
      <c r="A27" s="407"/>
      <c r="B27" s="407"/>
      <c r="C27" s="407"/>
      <c r="D27" s="407"/>
      <c r="E27" s="408"/>
      <c r="F27" s="407"/>
      <c r="G27" s="40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row>
    <row r="28" spans="1:34" ht="31.5" customHeight="1" x14ac:dyDescent="0.25">
      <c r="A28" s="619" t="s">
        <v>107</v>
      </c>
      <c r="B28" s="619"/>
      <c r="C28" s="619"/>
      <c r="D28" s="619"/>
      <c r="E28" s="619"/>
      <c r="F28" s="619"/>
      <c r="G28" s="619"/>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row>
    <row r="29" spans="1:34" x14ac:dyDescent="0.25">
      <c r="A29" s="407"/>
      <c r="B29" s="407"/>
      <c r="C29" s="407"/>
      <c r="D29" s="407"/>
      <c r="E29" s="407"/>
      <c r="F29" s="407"/>
      <c r="G29" s="40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row>
    <row r="30" spans="1:34" ht="59.25" customHeight="1" x14ac:dyDescent="0.25">
      <c r="A30" s="619" t="s">
        <v>108</v>
      </c>
      <c r="B30" s="619"/>
      <c r="C30" s="619"/>
      <c r="D30" s="619"/>
      <c r="E30" s="619"/>
      <c r="F30" s="619"/>
      <c r="G30" s="619"/>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row>
    <row r="31" spans="1:34" x14ac:dyDescent="0.25">
      <c r="A31" s="407"/>
      <c r="B31" s="407"/>
      <c r="C31" s="407"/>
      <c r="D31" s="407"/>
      <c r="E31" s="407"/>
      <c r="F31" s="407"/>
      <c r="G31" s="40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7"/>
    </row>
    <row r="32" spans="1:34" ht="29.25" customHeight="1" x14ac:dyDescent="0.25">
      <c r="A32" s="619" t="s">
        <v>109</v>
      </c>
      <c r="B32" s="619"/>
      <c r="C32" s="619"/>
      <c r="D32" s="619"/>
      <c r="E32" s="619"/>
      <c r="F32" s="619"/>
      <c r="G32" s="619"/>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row>
    <row r="33" spans="1:34" x14ac:dyDescent="0.25">
      <c r="A33" s="527"/>
      <c r="B33" s="527"/>
      <c r="C33" s="527"/>
      <c r="D33" s="527"/>
      <c r="E33" s="402"/>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row>
    <row r="34" spans="1:34" x14ac:dyDescent="0.25">
      <c r="A34" s="620" t="s">
        <v>110</v>
      </c>
      <c r="B34" s="620"/>
      <c r="C34" s="620"/>
      <c r="D34" s="620"/>
      <c r="E34" s="620"/>
      <c r="F34" s="620"/>
      <c r="G34" s="620"/>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row>
    <row r="35" spans="1:34" ht="9" customHeight="1" x14ac:dyDescent="0.25">
      <c r="A35" s="527"/>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row>
    <row r="36" spans="1:34" ht="29.25" customHeight="1" x14ac:dyDescent="0.25">
      <c r="A36" s="623" t="s">
        <v>111</v>
      </c>
      <c r="B36" s="623"/>
      <c r="C36" s="623"/>
      <c r="D36" s="623"/>
      <c r="E36" s="623"/>
      <c r="F36" s="623"/>
      <c r="G36" s="623"/>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row>
    <row r="37" spans="1:34" ht="15.75" thickBot="1" x14ac:dyDescent="0.3">
      <c r="A37" s="527"/>
      <c r="B37" s="527"/>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row>
    <row r="38" spans="1:34" ht="30.75" thickBot="1" x14ac:dyDescent="0.3">
      <c r="A38" s="353" t="s">
        <v>112</v>
      </c>
      <c r="B38" s="618" t="s">
        <v>113</v>
      </c>
      <c r="C38" s="618"/>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7"/>
      <c r="AH38" s="527"/>
    </row>
    <row r="39" spans="1:34" ht="45.75" thickBot="1" x14ac:dyDescent="0.3">
      <c r="A39" s="355" t="s">
        <v>114</v>
      </c>
      <c r="B39" s="356" t="s">
        <v>115</v>
      </c>
      <c r="C39" s="357" t="s">
        <v>116</v>
      </c>
      <c r="D39" s="621" t="s">
        <v>117</v>
      </c>
      <c r="E39" s="622"/>
      <c r="F39" s="622"/>
      <c r="G39" s="622"/>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row>
    <row r="40" spans="1:34" ht="15.75" thickBot="1" x14ac:dyDescent="0.3">
      <c r="A40" s="370" t="s">
        <v>118</v>
      </c>
      <c r="B40" s="360" t="s">
        <v>118</v>
      </c>
      <c r="C40" s="361">
        <v>1</v>
      </c>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row>
    <row r="41" spans="1:34" ht="15.75" thickBot="1" x14ac:dyDescent="0.3">
      <c r="A41" s="527"/>
      <c r="B41" s="527"/>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row>
    <row r="42" spans="1:34" ht="35.25" customHeight="1" thickBot="1" x14ac:dyDescent="0.3">
      <c r="A42" s="350" t="s">
        <v>119</v>
      </c>
      <c r="B42" s="615" t="s">
        <v>120</v>
      </c>
      <c r="C42" s="616"/>
      <c r="D42" s="617" t="s">
        <v>121</v>
      </c>
      <c r="E42" s="616"/>
      <c r="F42" s="618" t="s">
        <v>113</v>
      </c>
      <c r="G42" s="618"/>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527"/>
    </row>
    <row r="43" spans="1:34" s="373" customFormat="1" ht="33" customHeight="1" thickBot="1" x14ac:dyDescent="0.3">
      <c r="A43" s="355" t="s">
        <v>114</v>
      </c>
      <c r="B43" s="411" t="s">
        <v>122</v>
      </c>
      <c r="C43" s="348" t="s">
        <v>123</v>
      </c>
      <c r="D43" s="410" t="s">
        <v>122</v>
      </c>
      <c r="E43" s="348" t="s">
        <v>123</v>
      </c>
      <c r="F43" s="410" t="s">
        <v>115</v>
      </c>
      <c r="G43" s="357" t="s">
        <v>116</v>
      </c>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row>
    <row r="44" spans="1:34" ht="15.75" thickBot="1" x14ac:dyDescent="0.3">
      <c r="A44" s="362" t="s">
        <v>124</v>
      </c>
      <c r="B44" s="359">
        <v>420</v>
      </c>
      <c r="C44" s="349">
        <f>B44/F44</f>
        <v>0.84</v>
      </c>
      <c r="D44" s="360">
        <v>80</v>
      </c>
      <c r="E44" s="349">
        <f>D44/F44</f>
        <v>0.16</v>
      </c>
      <c r="F44" s="363">
        <f>B44+D44</f>
        <v>500</v>
      </c>
      <c r="G44" s="361">
        <f>C44+E44</f>
        <v>1</v>
      </c>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row>
    <row r="45" spans="1:34" ht="30.75" thickBot="1" x14ac:dyDescent="0.3">
      <c r="A45" s="368" t="s">
        <v>125</v>
      </c>
      <c r="B45" s="359">
        <v>15000</v>
      </c>
      <c r="C45" s="349">
        <f>B45/F45</f>
        <v>0.90909090909090906</v>
      </c>
      <c r="D45" s="360">
        <v>1500</v>
      </c>
      <c r="E45" s="349">
        <f>D45/F45</f>
        <v>9.0909090909090912E-2</v>
      </c>
      <c r="F45" s="369">
        <f>B45+D45</f>
        <v>16500</v>
      </c>
      <c r="G45" s="361">
        <f>C45+E45</f>
        <v>1</v>
      </c>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c r="AG45" s="527"/>
      <c r="AH45" s="527"/>
    </row>
    <row r="46" spans="1:34" ht="15.75" thickBot="1" x14ac:dyDescent="0.3">
      <c r="A46" s="358" t="s">
        <v>126</v>
      </c>
      <c r="B46" s="359"/>
      <c r="C46" s="349"/>
      <c r="D46" s="360"/>
      <c r="E46" s="349"/>
      <c r="F46" s="360"/>
      <c r="G46" s="361">
        <v>1</v>
      </c>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row>
    <row r="47" spans="1:34" s="372" customFormat="1" ht="15.75" thickBot="1" x14ac:dyDescent="0.3">
      <c r="A47" s="404"/>
      <c r="B47" s="403"/>
      <c r="C47" s="405"/>
      <c r="D47" s="403"/>
      <c r="E47" s="405"/>
      <c r="F47" s="403"/>
      <c r="G47" s="406"/>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row>
    <row r="48" spans="1:34" ht="35.25" customHeight="1" thickBot="1" x14ac:dyDescent="0.3">
      <c r="A48" s="351" t="s">
        <v>127</v>
      </c>
      <c r="B48" s="615" t="s">
        <v>128</v>
      </c>
      <c r="C48" s="616"/>
      <c r="D48" s="617" t="s">
        <v>129</v>
      </c>
      <c r="E48" s="616"/>
      <c r="F48" s="618" t="s">
        <v>113</v>
      </c>
      <c r="G48" s="618"/>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row>
    <row r="49" spans="1:34" s="373" customFormat="1" ht="33" customHeight="1" thickBot="1" x14ac:dyDescent="0.3">
      <c r="A49" s="355" t="s">
        <v>114</v>
      </c>
      <c r="B49" s="409" t="s">
        <v>122</v>
      </c>
      <c r="C49" s="348" t="s">
        <v>123</v>
      </c>
      <c r="D49" s="357" t="s">
        <v>122</v>
      </c>
      <c r="E49" s="348" t="s">
        <v>123</v>
      </c>
      <c r="F49" s="357" t="s">
        <v>115</v>
      </c>
      <c r="G49" s="357" t="s">
        <v>116</v>
      </c>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row>
    <row r="50" spans="1:34" ht="30.75" thickBot="1" x14ac:dyDescent="0.3">
      <c r="A50" s="358" t="s">
        <v>130</v>
      </c>
      <c r="B50" s="359">
        <v>6</v>
      </c>
      <c r="C50" s="349">
        <f>B50/F50</f>
        <v>0.42857142857142855</v>
      </c>
      <c r="D50" s="360">
        <v>8</v>
      </c>
      <c r="E50" s="349">
        <f>D50/F50</f>
        <v>0.5714285714285714</v>
      </c>
      <c r="F50" s="360">
        <f>B50+D50</f>
        <v>14</v>
      </c>
      <c r="G50" s="361">
        <f>C50+E50</f>
        <v>1</v>
      </c>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row>
    <row r="51" spans="1:34" ht="15.75" thickBot="1" x14ac:dyDescent="0.3">
      <c r="A51" s="358" t="s">
        <v>131</v>
      </c>
      <c r="B51" s="359">
        <v>8</v>
      </c>
      <c r="C51" s="349">
        <f>B51/F51</f>
        <v>0.4</v>
      </c>
      <c r="D51" s="360">
        <v>12</v>
      </c>
      <c r="E51" s="349">
        <f>D51/F51</f>
        <v>0.6</v>
      </c>
      <c r="F51" s="360">
        <f>B51+D51</f>
        <v>20</v>
      </c>
      <c r="G51" s="361">
        <f>C51+E51</f>
        <v>1</v>
      </c>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row>
    <row r="52" spans="1:34" ht="15.75" thickBot="1" x14ac:dyDescent="0.3">
      <c r="A52" s="358" t="s">
        <v>126</v>
      </c>
      <c r="B52" s="359"/>
      <c r="C52" s="349"/>
      <c r="D52" s="360"/>
      <c r="E52" s="349"/>
      <c r="F52" s="360"/>
      <c r="G52" s="361">
        <v>1</v>
      </c>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row>
    <row r="53" spans="1:34" s="372" customFormat="1" ht="15.75" thickBot="1" x14ac:dyDescent="0.3">
      <c r="A53" s="404"/>
      <c r="B53" s="403"/>
      <c r="C53" s="405"/>
      <c r="D53" s="403"/>
      <c r="E53" s="405"/>
      <c r="F53" s="403"/>
      <c r="G53" s="406"/>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row>
    <row r="54" spans="1:34" ht="36.75" customHeight="1" thickBot="1" x14ac:dyDescent="0.3">
      <c r="A54" s="347" t="s">
        <v>132</v>
      </c>
      <c r="B54" s="615" t="s">
        <v>133</v>
      </c>
      <c r="C54" s="616"/>
      <c r="D54" s="617" t="s">
        <v>134</v>
      </c>
      <c r="E54" s="616"/>
      <c r="F54" s="618" t="s">
        <v>113</v>
      </c>
      <c r="G54" s="618"/>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row>
    <row r="55" spans="1:34" s="373" customFormat="1" ht="33" customHeight="1" thickBot="1" x14ac:dyDescent="0.3">
      <c r="A55" s="355" t="s">
        <v>114</v>
      </c>
      <c r="B55" s="409" t="s">
        <v>122</v>
      </c>
      <c r="C55" s="348" t="s">
        <v>123</v>
      </c>
      <c r="D55" s="357" t="s">
        <v>122</v>
      </c>
      <c r="E55" s="348" t="s">
        <v>123</v>
      </c>
      <c r="F55" s="357" t="s">
        <v>115</v>
      </c>
      <c r="G55" s="357" t="s">
        <v>116</v>
      </c>
      <c r="H55" s="528"/>
      <c r="I55" s="528"/>
      <c r="J55" s="412"/>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8"/>
    </row>
    <row r="56" spans="1:34" ht="30.75" thickBot="1" x14ac:dyDescent="0.3">
      <c r="A56" s="358" t="s">
        <v>135</v>
      </c>
      <c r="B56" s="359">
        <v>300</v>
      </c>
      <c r="C56" s="349">
        <f>B56/F56</f>
        <v>0.2857142857142857</v>
      </c>
      <c r="D56" s="360">
        <v>750</v>
      </c>
      <c r="E56" s="349">
        <f>D56/F56</f>
        <v>0.7142857142857143</v>
      </c>
      <c r="F56" s="360">
        <f>B56+D56</f>
        <v>1050</v>
      </c>
      <c r="G56" s="361">
        <f>C56+E56</f>
        <v>1</v>
      </c>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row>
    <row r="57" spans="1:34" ht="15.75" thickBot="1" x14ac:dyDescent="0.3">
      <c r="A57" s="362" t="s">
        <v>124</v>
      </c>
      <c r="B57" s="359">
        <v>200</v>
      </c>
      <c r="C57" s="349">
        <f>B57/F57</f>
        <v>0.4</v>
      </c>
      <c r="D57" s="360">
        <v>300</v>
      </c>
      <c r="E57" s="349">
        <f>D57/F57</f>
        <v>0.6</v>
      </c>
      <c r="F57" s="363">
        <f t="shared" ref="F57:G59" si="0">B57+D57</f>
        <v>500</v>
      </c>
      <c r="G57" s="361">
        <f t="shared" si="0"/>
        <v>1</v>
      </c>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row>
    <row r="58" spans="1:34" ht="15.75" thickBot="1" x14ac:dyDescent="0.3">
      <c r="A58" s="364" t="s">
        <v>136</v>
      </c>
      <c r="B58" s="359">
        <v>8</v>
      </c>
      <c r="C58" s="349">
        <f>B58/F58</f>
        <v>0.34782608695652173</v>
      </c>
      <c r="D58" s="360">
        <v>15</v>
      </c>
      <c r="E58" s="349">
        <f>D58/F58</f>
        <v>0.65217391304347827</v>
      </c>
      <c r="F58" s="365">
        <f t="shared" si="0"/>
        <v>23</v>
      </c>
      <c r="G58" s="361">
        <f t="shared" si="0"/>
        <v>1</v>
      </c>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row>
    <row r="59" spans="1:34" ht="15.75" thickBot="1" x14ac:dyDescent="0.3">
      <c r="A59" s="366" t="s">
        <v>137</v>
      </c>
      <c r="B59" s="359">
        <v>12</v>
      </c>
      <c r="C59" s="349">
        <f>B59/F59</f>
        <v>0.375</v>
      </c>
      <c r="D59" s="360">
        <v>20</v>
      </c>
      <c r="E59" s="349">
        <f>D59/F59</f>
        <v>0.625</v>
      </c>
      <c r="F59" s="367">
        <f t="shared" si="0"/>
        <v>32</v>
      </c>
      <c r="G59" s="361">
        <f t="shared" si="0"/>
        <v>1</v>
      </c>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row>
    <row r="60" spans="1:34" ht="15.75" thickBot="1" x14ac:dyDescent="0.3">
      <c r="A60" s="358" t="s">
        <v>126</v>
      </c>
      <c r="B60" s="359"/>
      <c r="C60" s="349"/>
      <c r="D60" s="360"/>
      <c r="E60" s="349"/>
      <c r="F60" s="360"/>
      <c r="G60" s="361">
        <v>1</v>
      </c>
      <c r="H60" s="527"/>
      <c r="I60" s="527"/>
      <c r="J60" s="527"/>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row>
    <row r="61" spans="1:34" ht="15.75" thickBot="1" x14ac:dyDescent="0.3">
      <c r="A61" s="528"/>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row>
    <row r="62" spans="1:34" ht="30.75" thickBot="1" x14ac:dyDescent="0.3">
      <c r="A62" s="352" t="s">
        <v>138</v>
      </c>
      <c r="B62" s="615" t="s">
        <v>139</v>
      </c>
      <c r="C62" s="616"/>
      <c r="D62" s="617" t="s">
        <v>140</v>
      </c>
      <c r="E62" s="616"/>
      <c r="F62" s="618" t="s">
        <v>113</v>
      </c>
      <c r="G62" s="618"/>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row>
    <row r="63" spans="1:34" s="373" customFormat="1" ht="33" customHeight="1" thickBot="1" x14ac:dyDescent="0.3">
      <c r="A63" s="355" t="s">
        <v>114</v>
      </c>
      <c r="B63" s="409" t="s">
        <v>122</v>
      </c>
      <c r="C63" s="348" t="s">
        <v>123</v>
      </c>
      <c r="D63" s="357" t="s">
        <v>122</v>
      </c>
      <c r="E63" s="348" t="s">
        <v>123</v>
      </c>
      <c r="F63" s="357" t="s">
        <v>115</v>
      </c>
      <c r="G63" s="357" t="s">
        <v>116</v>
      </c>
      <c r="H63" s="528"/>
      <c r="I63" s="528"/>
      <c r="J63" s="528"/>
      <c r="K63" s="528"/>
      <c r="L63" s="528"/>
      <c r="M63" s="528"/>
      <c r="N63" s="528"/>
      <c r="O63" s="528"/>
      <c r="P63" s="528"/>
      <c r="Q63" s="528"/>
      <c r="R63" s="528"/>
      <c r="S63" s="528"/>
      <c r="T63" s="528"/>
      <c r="U63" s="528"/>
      <c r="V63" s="528"/>
      <c r="W63" s="528"/>
      <c r="X63" s="528"/>
      <c r="Y63" s="528"/>
      <c r="Z63" s="528"/>
      <c r="AA63" s="528"/>
      <c r="AB63" s="528"/>
      <c r="AC63" s="528"/>
      <c r="AD63" s="528"/>
      <c r="AE63" s="528"/>
      <c r="AF63" s="528"/>
      <c r="AG63" s="528"/>
      <c r="AH63" s="528"/>
    </row>
    <row r="64" spans="1:34" ht="15.75" thickBot="1" x14ac:dyDescent="0.3">
      <c r="A64" s="358" t="s">
        <v>141</v>
      </c>
      <c r="B64" s="359">
        <v>1100</v>
      </c>
      <c r="C64" s="349">
        <f>B64/F64</f>
        <v>0.35483870967741937</v>
      </c>
      <c r="D64" s="360">
        <v>2000</v>
      </c>
      <c r="E64" s="349">
        <f>D64/F64</f>
        <v>0.64516129032258063</v>
      </c>
      <c r="F64" s="360">
        <f>B64+D64</f>
        <v>3100</v>
      </c>
      <c r="G64" s="361">
        <f>C64+E64</f>
        <v>1</v>
      </c>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row>
    <row r="65" spans="1:34" ht="15.75" thickBot="1" x14ac:dyDescent="0.3">
      <c r="A65" s="362" t="s">
        <v>124</v>
      </c>
      <c r="B65" s="359">
        <v>200</v>
      </c>
      <c r="C65" s="349">
        <f>B65/F65</f>
        <v>0.4</v>
      </c>
      <c r="D65" s="360">
        <v>300</v>
      </c>
      <c r="E65" s="349">
        <f>D65/F65</f>
        <v>0.6</v>
      </c>
      <c r="F65" s="363">
        <f t="shared" ref="F65:G67" si="1">B65+D65</f>
        <v>500</v>
      </c>
      <c r="G65" s="361">
        <f t="shared" si="1"/>
        <v>1</v>
      </c>
      <c r="H65" s="527"/>
      <c r="I65" s="527"/>
      <c r="J65" s="527"/>
      <c r="K65" s="527"/>
      <c r="L65" s="527"/>
      <c r="M65" s="527"/>
      <c r="N65" s="527"/>
      <c r="O65" s="527"/>
      <c r="P65" s="527"/>
      <c r="Q65" s="527"/>
      <c r="R65" s="527"/>
      <c r="S65" s="527"/>
      <c r="T65" s="527"/>
      <c r="U65" s="527"/>
      <c r="V65" s="527"/>
      <c r="W65" s="527"/>
      <c r="X65" s="527"/>
      <c r="Y65" s="527"/>
      <c r="Z65" s="527"/>
      <c r="AA65" s="527"/>
      <c r="AB65" s="527"/>
      <c r="AC65" s="527"/>
      <c r="AD65" s="527"/>
      <c r="AE65" s="527"/>
      <c r="AF65" s="527"/>
      <c r="AG65" s="527"/>
      <c r="AH65" s="527"/>
    </row>
    <row r="66" spans="1:34" ht="15.75" thickBot="1" x14ac:dyDescent="0.3">
      <c r="A66" s="364" t="s">
        <v>136</v>
      </c>
      <c r="B66" s="359">
        <v>8</v>
      </c>
      <c r="C66" s="349">
        <f>B66/F66</f>
        <v>0.34782608695652173</v>
      </c>
      <c r="D66" s="360">
        <v>15</v>
      </c>
      <c r="E66" s="349">
        <f>D66/F66</f>
        <v>0.65217391304347827</v>
      </c>
      <c r="F66" s="365">
        <f t="shared" si="1"/>
        <v>23</v>
      </c>
      <c r="G66" s="361">
        <f t="shared" si="1"/>
        <v>1</v>
      </c>
      <c r="H66" s="527"/>
      <c r="I66" s="527"/>
      <c r="J66" s="527"/>
      <c r="K66" s="527"/>
      <c r="L66" s="527"/>
      <c r="M66" s="527"/>
      <c r="N66" s="527"/>
      <c r="O66" s="527"/>
      <c r="P66" s="527"/>
      <c r="Q66" s="527"/>
      <c r="R66" s="527"/>
      <c r="S66" s="527"/>
      <c r="T66" s="527"/>
      <c r="U66" s="527"/>
      <c r="V66" s="527"/>
      <c r="W66" s="527"/>
      <c r="X66" s="527"/>
      <c r="Y66" s="527"/>
      <c r="Z66" s="527"/>
      <c r="AA66" s="527"/>
      <c r="AB66" s="527"/>
      <c r="AC66" s="527"/>
      <c r="AD66" s="527"/>
      <c r="AE66" s="527"/>
      <c r="AF66" s="527"/>
      <c r="AG66" s="527"/>
      <c r="AH66" s="527"/>
    </row>
    <row r="67" spans="1:34" ht="15.75" thickBot="1" x14ac:dyDescent="0.3">
      <c r="A67" s="366" t="s">
        <v>137</v>
      </c>
      <c r="B67" s="359">
        <v>12</v>
      </c>
      <c r="C67" s="349">
        <f>B67/F67</f>
        <v>0.375</v>
      </c>
      <c r="D67" s="360">
        <v>20</v>
      </c>
      <c r="E67" s="349">
        <f>D67/F67</f>
        <v>0.625</v>
      </c>
      <c r="F67" s="367">
        <f t="shared" si="1"/>
        <v>32</v>
      </c>
      <c r="G67" s="361">
        <f t="shared" si="1"/>
        <v>1</v>
      </c>
      <c r="H67" s="527"/>
      <c r="I67" s="527"/>
      <c r="J67" s="527"/>
      <c r="K67" s="527"/>
      <c r="L67" s="527"/>
      <c r="M67" s="527"/>
      <c r="N67" s="527"/>
      <c r="O67" s="527"/>
      <c r="P67" s="527"/>
      <c r="Q67" s="527"/>
      <c r="R67" s="527"/>
      <c r="S67" s="527"/>
      <c r="T67" s="527"/>
      <c r="U67" s="527"/>
      <c r="V67" s="527"/>
      <c r="W67" s="527"/>
      <c r="X67" s="527"/>
      <c r="Y67" s="527"/>
      <c r="Z67" s="527"/>
      <c r="AA67" s="527"/>
      <c r="AB67" s="527"/>
      <c r="AC67" s="527"/>
      <c r="AD67" s="527"/>
      <c r="AE67" s="527"/>
      <c r="AF67" s="527"/>
      <c r="AG67" s="527"/>
      <c r="AH67" s="527"/>
    </row>
    <row r="68" spans="1:34" ht="15.75" thickBot="1" x14ac:dyDescent="0.3">
      <c r="A68" s="358" t="s">
        <v>126</v>
      </c>
      <c r="B68" s="359"/>
      <c r="C68" s="349"/>
      <c r="D68" s="360"/>
      <c r="E68" s="349"/>
      <c r="F68" s="360"/>
      <c r="G68" s="361">
        <v>1</v>
      </c>
      <c r="H68" s="527"/>
      <c r="I68" s="527"/>
      <c r="J68" s="527"/>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row>
    <row r="69" spans="1:34" x14ac:dyDescent="0.25">
      <c r="A69" s="527"/>
      <c r="B69" s="527"/>
      <c r="C69" s="527"/>
      <c r="D69" s="527"/>
      <c r="E69" s="527"/>
      <c r="F69" s="527"/>
      <c r="G69" s="527"/>
      <c r="H69" s="527"/>
      <c r="I69" s="527"/>
      <c r="J69" s="527"/>
      <c r="K69" s="527"/>
      <c r="L69" s="527"/>
      <c r="M69" s="527"/>
      <c r="N69" s="527"/>
      <c r="O69" s="527"/>
      <c r="P69" s="527"/>
      <c r="Q69" s="527"/>
      <c r="R69" s="527"/>
      <c r="S69" s="527"/>
      <c r="T69" s="527"/>
      <c r="U69" s="527"/>
      <c r="V69" s="527"/>
      <c r="W69" s="527"/>
      <c r="X69" s="527"/>
      <c r="Y69" s="527"/>
      <c r="Z69" s="527"/>
      <c r="AA69" s="527"/>
      <c r="AB69" s="527"/>
      <c r="AC69" s="527"/>
      <c r="AD69" s="527"/>
      <c r="AE69" s="527"/>
      <c r="AF69" s="527"/>
      <c r="AG69" s="527"/>
      <c r="AH69" s="527"/>
    </row>
    <row r="70" spans="1:34" x14ac:dyDescent="0.25">
      <c r="A70" s="527"/>
      <c r="B70" s="527"/>
      <c r="C70" s="527"/>
      <c r="D70" s="527"/>
      <c r="E70" s="527"/>
      <c r="F70" s="527"/>
      <c r="G70" s="527"/>
      <c r="H70" s="527"/>
      <c r="I70" s="527"/>
      <c r="J70" s="527"/>
      <c r="K70" s="527"/>
      <c r="L70" s="527"/>
      <c r="M70" s="527"/>
      <c r="N70" s="527"/>
      <c r="O70" s="527"/>
      <c r="P70" s="527"/>
      <c r="Q70" s="527"/>
      <c r="R70" s="527"/>
      <c r="S70" s="527"/>
      <c r="T70" s="527"/>
      <c r="U70" s="527"/>
      <c r="V70" s="527"/>
      <c r="W70" s="527"/>
      <c r="X70" s="527"/>
      <c r="Y70" s="527"/>
      <c r="Z70" s="527"/>
      <c r="AA70" s="527"/>
      <c r="AB70" s="527"/>
      <c r="AC70" s="527"/>
      <c r="AD70" s="527"/>
      <c r="AE70" s="527"/>
      <c r="AF70" s="527"/>
      <c r="AG70" s="527"/>
      <c r="AH70" s="527"/>
    </row>
    <row r="71" spans="1:34" x14ac:dyDescent="0.25">
      <c r="A71" s="527"/>
      <c r="B71" s="527"/>
      <c r="C71" s="527"/>
      <c r="D71" s="527"/>
      <c r="E71" s="527"/>
      <c r="F71" s="527"/>
      <c r="G71" s="527"/>
      <c r="H71" s="527"/>
      <c r="I71" s="527"/>
      <c r="J71" s="527"/>
      <c r="K71" s="527"/>
      <c r="L71" s="527"/>
      <c r="M71" s="527"/>
      <c r="N71" s="527"/>
      <c r="O71" s="527"/>
      <c r="P71" s="527"/>
      <c r="Q71" s="527"/>
      <c r="R71" s="527"/>
      <c r="S71" s="527"/>
      <c r="T71" s="527"/>
      <c r="U71" s="527"/>
      <c r="V71" s="527"/>
      <c r="W71" s="527"/>
      <c r="X71" s="527"/>
      <c r="Y71" s="527"/>
      <c r="Z71" s="527"/>
      <c r="AA71" s="527"/>
      <c r="AB71" s="527"/>
      <c r="AC71" s="527"/>
      <c r="AD71" s="527"/>
      <c r="AE71" s="527"/>
      <c r="AF71" s="527"/>
      <c r="AG71" s="527"/>
      <c r="AH71" s="527"/>
    </row>
    <row r="72" spans="1:34" x14ac:dyDescent="0.25">
      <c r="A72" s="527"/>
      <c r="B72" s="527"/>
      <c r="C72" s="527"/>
      <c r="D72" s="527"/>
      <c r="E72" s="527"/>
      <c r="F72" s="527"/>
      <c r="G72" s="527"/>
      <c r="H72" s="527"/>
      <c r="I72" s="527"/>
      <c r="J72" s="527"/>
      <c r="K72" s="527"/>
      <c r="L72" s="527"/>
      <c r="M72" s="527"/>
      <c r="N72" s="527"/>
      <c r="O72" s="527"/>
      <c r="P72" s="527"/>
      <c r="Q72" s="527"/>
      <c r="R72" s="527"/>
      <c r="S72" s="527"/>
      <c r="T72" s="527"/>
      <c r="U72" s="527"/>
      <c r="V72" s="527"/>
      <c r="W72" s="527"/>
      <c r="X72" s="527"/>
      <c r="Y72" s="527"/>
      <c r="Z72" s="527"/>
      <c r="AA72" s="527"/>
      <c r="AB72" s="527"/>
      <c r="AC72" s="527"/>
      <c r="AD72" s="527"/>
      <c r="AE72" s="527"/>
      <c r="AF72" s="527"/>
      <c r="AG72" s="527"/>
      <c r="AH72" s="527"/>
    </row>
    <row r="73" spans="1:34" x14ac:dyDescent="0.25">
      <c r="A73" s="527"/>
      <c r="B73" s="527"/>
      <c r="C73" s="527"/>
      <c r="D73" s="527"/>
      <c r="E73" s="527"/>
      <c r="F73" s="527"/>
      <c r="G73" s="527"/>
      <c r="H73" s="527"/>
      <c r="I73" s="527"/>
      <c r="J73" s="527"/>
      <c r="K73" s="527"/>
      <c r="L73" s="527"/>
      <c r="M73" s="527"/>
      <c r="N73" s="527"/>
      <c r="O73" s="527"/>
      <c r="P73" s="527"/>
      <c r="Q73" s="527"/>
      <c r="R73" s="527"/>
      <c r="S73" s="527"/>
      <c r="T73" s="527"/>
      <c r="U73" s="527"/>
      <c r="V73" s="527"/>
      <c r="W73" s="527"/>
      <c r="X73" s="527"/>
      <c r="Y73" s="527"/>
      <c r="Z73" s="527"/>
      <c r="AA73" s="527"/>
      <c r="AB73" s="527"/>
      <c r="AC73" s="527"/>
      <c r="AD73" s="527"/>
      <c r="AE73" s="527"/>
      <c r="AF73" s="527"/>
      <c r="AG73" s="527"/>
      <c r="AH73" s="527"/>
    </row>
    <row r="74" spans="1:34" x14ac:dyDescent="0.25">
      <c r="A74" s="527"/>
      <c r="B74" s="527"/>
      <c r="C74" s="527"/>
      <c r="D74" s="527"/>
      <c r="E74" s="527"/>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row>
    <row r="75" spans="1:34" x14ac:dyDescent="0.25">
      <c r="A75" s="527"/>
      <c r="B75" s="527"/>
      <c r="C75" s="527"/>
      <c r="D75" s="527"/>
      <c r="E75" s="527"/>
      <c r="F75" s="527"/>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row>
    <row r="76" spans="1:34" x14ac:dyDescent="0.25">
      <c r="A76" s="527"/>
      <c r="B76" s="527"/>
      <c r="C76" s="527"/>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row>
    <row r="77" spans="1:34" x14ac:dyDescent="0.25">
      <c r="A77" s="527"/>
      <c r="B77" s="401"/>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row>
    <row r="78" spans="1:34" x14ac:dyDescent="0.25">
      <c r="A78" s="527"/>
      <c r="B78" s="527"/>
      <c r="C78" s="527"/>
      <c r="D78" s="527"/>
      <c r="E78" s="527"/>
      <c r="F78" s="527"/>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row>
    <row r="79" spans="1:34" x14ac:dyDescent="0.25">
      <c r="A79" s="527"/>
      <c r="B79" s="527"/>
      <c r="C79" s="527"/>
      <c r="D79" s="527"/>
      <c r="E79" s="527"/>
      <c r="F79" s="527"/>
      <c r="G79" s="527"/>
      <c r="H79" s="527"/>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7"/>
    </row>
    <row r="80" spans="1:34" x14ac:dyDescent="0.25">
      <c r="A80" s="527"/>
      <c r="B80" s="527"/>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row>
    <row r="81" spans="1:34" x14ac:dyDescent="0.25">
      <c r="A81" s="527"/>
      <c r="B81" s="527"/>
      <c r="C81" s="527"/>
      <c r="D81" s="527"/>
      <c r="E81" s="527"/>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527"/>
      <c r="AD81" s="527"/>
      <c r="AE81" s="527"/>
      <c r="AF81" s="527"/>
      <c r="AG81" s="527"/>
      <c r="AH81" s="527"/>
    </row>
    <row r="82" spans="1:34" x14ac:dyDescent="0.25">
      <c r="A82" s="527"/>
      <c r="B82" s="527"/>
      <c r="C82" s="527"/>
      <c r="D82" s="527"/>
      <c r="E82" s="527"/>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527"/>
    </row>
    <row r="83" spans="1:34" x14ac:dyDescent="0.25">
      <c r="A83" s="527"/>
      <c r="B83" s="527"/>
      <c r="C83" s="527"/>
      <c r="D83" s="527"/>
      <c r="E83" s="527"/>
      <c r="F83" s="527"/>
      <c r="G83" s="527"/>
      <c r="H83" s="527"/>
      <c r="I83" s="527"/>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row>
    <row r="84" spans="1:34" x14ac:dyDescent="0.25">
      <c r="A84" s="527"/>
      <c r="B84" s="527"/>
      <c r="C84" s="527"/>
      <c r="D84" s="527"/>
      <c r="E84" s="527"/>
      <c r="F84" s="527"/>
      <c r="G84" s="527"/>
      <c r="H84" s="527"/>
      <c r="I84" s="527"/>
      <c r="J84" s="527"/>
      <c r="K84" s="527"/>
      <c r="L84" s="527"/>
      <c r="M84" s="527"/>
      <c r="N84" s="527"/>
      <c r="O84" s="527"/>
      <c r="P84" s="527"/>
      <c r="Q84" s="527"/>
      <c r="R84" s="527"/>
      <c r="S84" s="527"/>
      <c r="T84" s="527"/>
      <c r="U84" s="527"/>
      <c r="V84" s="527"/>
      <c r="W84" s="527"/>
      <c r="X84" s="527"/>
      <c r="Y84" s="527"/>
      <c r="Z84" s="527"/>
      <c r="AA84" s="527"/>
      <c r="AB84" s="527"/>
      <c r="AC84" s="527"/>
      <c r="AD84" s="527"/>
      <c r="AE84" s="527"/>
      <c r="AF84" s="527"/>
      <c r="AG84" s="527"/>
      <c r="AH84" s="527"/>
    </row>
    <row r="85" spans="1:34" x14ac:dyDescent="0.25">
      <c r="A85" s="527"/>
      <c r="B85" s="527"/>
      <c r="C85" s="527"/>
      <c r="D85" s="527"/>
      <c r="E85" s="527"/>
      <c r="F85" s="527"/>
      <c r="G85" s="527"/>
      <c r="H85" s="527"/>
      <c r="I85" s="527"/>
      <c r="J85" s="527"/>
      <c r="K85" s="527"/>
      <c r="L85" s="527"/>
      <c r="M85" s="527"/>
      <c r="N85" s="527"/>
      <c r="O85" s="527"/>
      <c r="P85" s="527"/>
      <c r="Q85" s="527"/>
      <c r="R85" s="527"/>
      <c r="S85" s="527"/>
      <c r="T85" s="527"/>
      <c r="U85" s="527"/>
      <c r="V85" s="527"/>
      <c r="W85" s="527"/>
      <c r="X85" s="527"/>
      <c r="Y85" s="527"/>
      <c r="Z85" s="527"/>
      <c r="AA85" s="527"/>
      <c r="AB85" s="527"/>
      <c r="AC85" s="527"/>
      <c r="AD85" s="527"/>
      <c r="AE85" s="527"/>
      <c r="AF85" s="527"/>
      <c r="AG85" s="527"/>
      <c r="AH85" s="527"/>
    </row>
    <row r="86" spans="1:34" x14ac:dyDescent="0.25">
      <c r="A86" s="527"/>
      <c r="B86" s="527"/>
      <c r="C86" s="527"/>
      <c r="D86" s="527"/>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527"/>
      <c r="AD86" s="527"/>
      <c r="AE86" s="527"/>
      <c r="AF86" s="527"/>
      <c r="AG86" s="527"/>
      <c r="AH86" s="527"/>
    </row>
    <row r="87" spans="1:34" x14ac:dyDescent="0.25">
      <c r="A87" s="527"/>
      <c r="B87" s="527"/>
      <c r="C87" s="527"/>
      <c r="D87" s="527"/>
      <c r="E87" s="527"/>
      <c r="F87" s="527"/>
      <c r="G87" s="527"/>
      <c r="H87" s="527"/>
      <c r="I87" s="527"/>
      <c r="J87" s="527"/>
      <c r="K87" s="527"/>
      <c r="L87" s="527"/>
      <c r="M87" s="527"/>
      <c r="N87" s="527"/>
      <c r="O87" s="527"/>
      <c r="P87" s="527"/>
      <c r="Q87" s="527"/>
      <c r="R87" s="527"/>
      <c r="S87" s="527"/>
      <c r="T87" s="527"/>
      <c r="U87" s="527"/>
      <c r="V87" s="527"/>
      <c r="W87" s="527"/>
      <c r="X87" s="527"/>
      <c r="Y87" s="527"/>
      <c r="Z87" s="527"/>
      <c r="AA87" s="527"/>
      <c r="AB87" s="527"/>
      <c r="AC87" s="527"/>
      <c r="AD87" s="527"/>
      <c r="AE87" s="527"/>
      <c r="AF87" s="527"/>
      <c r="AG87" s="527"/>
      <c r="AH87" s="527"/>
    </row>
    <row r="88" spans="1:34" x14ac:dyDescent="0.25">
      <c r="A88" s="527"/>
      <c r="B88" s="527"/>
      <c r="C88" s="527"/>
      <c r="D88" s="527"/>
      <c r="E88" s="527"/>
      <c r="F88" s="527"/>
      <c r="G88" s="527"/>
      <c r="H88" s="527"/>
      <c r="I88" s="527"/>
      <c r="J88" s="527"/>
      <c r="K88" s="527"/>
      <c r="L88" s="527"/>
      <c r="M88" s="527"/>
      <c r="N88" s="527"/>
      <c r="O88" s="527"/>
      <c r="P88" s="527"/>
      <c r="Q88" s="527"/>
      <c r="R88" s="527"/>
      <c r="S88" s="527"/>
      <c r="T88" s="527"/>
      <c r="U88" s="527"/>
      <c r="V88" s="527"/>
      <c r="W88" s="527"/>
      <c r="X88" s="527"/>
      <c r="Y88" s="527"/>
      <c r="Z88" s="527"/>
      <c r="AA88" s="527"/>
      <c r="AB88" s="527"/>
      <c r="AC88" s="527"/>
      <c r="AD88" s="527"/>
      <c r="AE88" s="527"/>
      <c r="AF88" s="527"/>
      <c r="AG88" s="527"/>
      <c r="AH88" s="527"/>
    </row>
    <row r="89" spans="1:34" x14ac:dyDescent="0.25">
      <c r="A89" s="527"/>
      <c r="B89" s="527"/>
      <c r="C89" s="527"/>
      <c r="D89" s="527"/>
      <c r="E89" s="527"/>
      <c r="F89" s="527"/>
      <c r="G89" s="527"/>
      <c r="H89" s="527"/>
      <c r="I89" s="527"/>
      <c r="J89" s="527"/>
      <c r="K89" s="527"/>
      <c r="L89" s="527"/>
      <c r="M89" s="527"/>
      <c r="N89" s="527"/>
      <c r="O89" s="527"/>
      <c r="P89" s="527"/>
      <c r="Q89" s="527"/>
      <c r="R89" s="527"/>
      <c r="S89" s="527"/>
      <c r="T89" s="527"/>
      <c r="U89" s="527"/>
      <c r="V89" s="527"/>
      <c r="W89" s="527"/>
      <c r="X89" s="527"/>
      <c r="Y89" s="527"/>
      <c r="Z89" s="527"/>
      <c r="AA89" s="527"/>
      <c r="AB89" s="527"/>
      <c r="AC89" s="527"/>
      <c r="AD89" s="527"/>
      <c r="AE89" s="527"/>
      <c r="AF89" s="527"/>
      <c r="AG89" s="527"/>
      <c r="AH89" s="527"/>
    </row>
    <row r="90" spans="1:34" x14ac:dyDescent="0.25">
      <c r="A90" s="527"/>
      <c r="B90" s="527"/>
      <c r="C90" s="527"/>
      <c r="D90" s="527"/>
      <c r="E90" s="527"/>
      <c r="F90" s="527"/>
      <c r="G90" s="527"/>
      <c r="H90" s="527"/>
      <c r="I90" s="527"/>
      <c r="J90" s="527"/>
      <c r="K90" s="527"/>
      <c r="L90" s="527"/>
      <c r="M90" s="527"/>
      <c r="N90" s="527"/>
      <c r="O90" s="527"/>
      <c r="P90" s="527"/>
      <c r="Q90" s="527"/>
      <c r="R90" s="527"/>
      <c r="S90" s="527"/>
      <c r="T90" s="527"/>
      <c r="U90" s="527"/>
      <c r="V90" s="527"/>
      <c r="W90" s="527"/>
      <c r="X90" s="527"/>
      <c r="Y90" s="527"/>
      <c r="Z90" s="527"/>
      <c r="AA90" s="527"/>
      <c r="AB90" s="527"/>
      <c r="AC90" s="527"/>
      <c r="AD90" s="527"/>
      <c r="AE90" s="527"/>
      <c r="AF90" s="527"/>
      <c r="AG90" s="527"/>
      <c r="AH90" s="527"/>
    </row>
    <row r="91" spans="1:34" x14ac:dyDescent="0.25">
      <c r="A91" s="527"/>
      <c r="B91" s="527"/>
      <c r="C91" s="527"/>
      <c r="D91" s="527"/>
      <c r="E91" s="527"/>
      <c r="F91" s="527"/>
      <c r="G91" s="527"/>
      <c r="H91" s="527"/>
      <c r="I91" s="527"/>
      <c r="J91" s="527"/>
      <c r="K91" s="527"/>
      <c r="L91" s="527"/>
      <c r="M91" s="527"/>
      <c r="N91" s="527"/>
      <c r="O91" s="527"/>
      <c r="P91" s="527"/>
      <c r="Q91" s="527"/>
      <c r="R91" s="527"/>
      <c r="S91" s="527"/>
      <c r="T91" s="527"/>
      <c r="U91" s="527"/>
      <c r="V91" s="527"/>
      <c r="W91" s="527"/>
      <c r="X91" s="527"/>
      <c r="Y91" s="527"/>
      <c r="Z91" s="527"/>
      <c r="AA91" s="527"/>
      <c r="AB91" s="527"/>
      <c r="AC91" s="527"/>
      <c r="AD91" s="527"/>
      <c r="AE91" s="527"/>
      <c r="AF91" s="527"/>
      <c r="AG91" s="527"/>
      <c r="AH91" s="527"/>
    </row>
    <row r="92" spans="1:34" x14ac:dyDescent="0.25">
      <c r="A92" s="527"/>
      <c r="B92" s="527"/>
      <c r="C92" s="527"/>
      <c r="D92" s="527"/>
      <c r="E92" s="527"/>
      <c r="F92" s="527"/>
      <c r="G92" s="527"/>
      <c r="H92" s="527"/>
      <c r="I92" s="527"/>
      <c r="J92" s="527"/>
      <c r="K92" s="527"/>
      <c r="L92" s="527"/>
      <c r="M92" s="527"/>
      <c r="N92" s="527"/>
      <c r="O92" s="527"/>
      <c r="P92" s="527"/>
      <c r="Q92" s="527"/>
      <c r="R92" s="527"/>
      <c r="S92" s="527"/>
      <c r="T92" s="527"/>
      <c r="U92" s="527"/>
      <c r="V92" s="527"/>
      <c r="W92" s="527"/>
      <c r="X92" s="527"/>
      <c r="Y92" s="527"/>
      <c r="Z92" s="527"/>
      <c r="AA92" s="527"/>
      <c r="AB92" s="527"/>
      <c r="AC92" s="527"/>
      <c r="AD92" s="527"/>
      <c r="AE92" s="527"/>
      <c r="AF92" s="527"/>
      <c r="AG92" s="527"/>
      <c r="AH92" s="527"/>
    </row>
    <row r="93" spans="1:34" x14ac:dyDescent="0.25">
      <c r="A93" s="527"/>
      <c r="B93" s="527"/>
      <c r="C93" s="527"/>
      <c r="D93" s="527"/>
      <c r="E93" s="527"/>
      <c r="F93" s="527"/>
      <c r="G93" s="527"/>
      <c r="H93" s="527"/>
      <c r="I93" s="527"/>
      <c r="J93" s="527"/>
      <c r="K93" s="527"/>
      <c r="L93" s="527"/>
      <c r="M93" s="527"/>
      <c r="N93" s="527"/>
      <c r="O93" s="527"/>
      <c r="P93" s="527"/>
      <c r="Q93" s="527"/>
      <c r="R93" s="527"/>
      <c r="S93" s="527"/>
      <c r="T93" s="527"/>
      <c r="U93" s="527"/>
      <c r="V93" s="527"/>
      <c r="W93" s="527"/>
      <c r="X93" s="527"/>
      <c r="Y93" s="527"/>
      <c r="Z93" s="527"/>
      <c r="AA93" s="527"/>
      <c r="AB93" s="527"/>
      <c r="AC93" s="527"/>
      <c r="AD93" s="527"/>
      <c r="AE93" s="527"/>
      <c r="AF93" s="527"/>
      <c r="AG93" s="527"/>
      <c r="AH93" s="527"/>
    </row>
    <row r="94" spans="1:34" x14ac:dyDescent="0.25">
      <c r="A94" s="527"/>
      <c r="B94" s="527"/>
      <c r="C94" s="527"/>
      <c r="D94" s="527"/>
      <c r="E94" s="527"/>
      <c r="F94" s="527"/>
      <c r="G94" s="527"/>
      <c r="H94" s="527"/>
      <c r="I94" s="527"/>
      <c r="J94" s="527"/>
      <c r="K94" s="527"/>
      <c r="L94" s="527"/>
      <c r="M94" s="527"/>
      <c r="N94" s="527"/>
      <c r="O94" s="527"/>
      <c r="P94" s="527"/>
      <c r="Q94" s="527"/>
      <c r="R94" s="527"/>
      <c r="S94" s="527"/>
      <c r="T94" s="527"/>
      <c r="U94" s="527"/>
      <c r="V94" s="527"/>
      <c r="W94" s="527"/>
      <c r="X94" s="527"/>
      <c r="Y94" s="527"/>
      <c r="Z94" s="527"/>
      <c r="AA94" s="527"/>
      <c r="AB94" s="527"/>
      <c r="AC94" s="527"/>
      <c r="AD94" s="527"/>
      <c r="AE94" s="527"/>
      <c r="AF94" s="527"/>
      <c r="AG94" s="527"/>
      <c r="AH94" s="527"/>
    </row>
    <row r="95" spans="1:34" x14ac:dyDescent="0.25">
      <c r="A95" s="527"/>
      <c r="B95" s="527"/>
      <c r="C95" s="527"/>
      <c r="D95" s="527"/>
      <c r="E95" s="527"/>
      <c r="F95" s="527"/>
      <c r="G95" s="527"/>
      <c r="H95" s="527"/>
      <c r="I95" s="527"/>
      <c r="J95" s="527"/>
      <c r="K95" s="527"/>
      <c r="L95" s="527"/>
      <c r="M95" s="527"/>
      <c r="N95" s="527"/>
      <c r="O95" s="527"/>
      <c r="P95" s="527"/>
      <c r="Q95" s="527"/>
      <c r="R95" s="527"/>
      <c r="S95" s="527"/>
      <c r="T95" s="527"/>
      <c r="U95" s="527"/>
      <c r="V95" s="527"/>
      <c r="W95" s="527"/>
      <c r="X95" s="527"/>
      <c r="Y95" s="527"/>
      <c r="Z95" s="527"/>
      <c r="AA95" s="527"/>
      <c r="AB95" s="527"/>
      <c r="AC95" s="527"/>
      <c r="AD95" s="527"/>
      <c r="AE95" s="527"/>
      <c r="AF95" s="527"/>
      <c r="AG95" s="527"/>
      <c r="AH95" s="527"/>
    </row>
    <row r="96" spans="1:34" x14ac:dyDescent="0.25">
      <c r="A96" s="527"/>
      <c r="B96" s="527"/>
      <c r="C96" s="527"/>
      <c r="D96" s="527"/>
      <c r="E96" s="527"/>
      <c r="F96" s="527"/>
      <c r="G96" s="527"/>
      <c r="H96" s="527"/>
      <c r="I96" s="527"/>
      <c r="J96" s="527"/>
      <c r="K96" s="527"/>
      <c r="L96" s="527"/>
      <c r="M96" s="527"/>
      <c r="N96" s="527"/>
      <c r="O96" s="527"/>
      <c r="P96" s="527"/>
      <c r="Q96" s="527"/>
      <c r="R96" s="527"/>
      <c r="S96" s="527"/>
      <c r="T96" s="527"/>
      <c r="U96" s="527"/>
      <c r="V96" s="527"/>
      <c r="W96" s="527"/>
      <c r="X96" s="527"/>
      <c r="Y96" s="527"/>
      <c r="Z96" s="527"/>
      <c r="AA96" s="527"/>
      <c r="AB96" s="527"/>
      <c r="AC96" s="527"/>
      <c r="AD96" s="527"/>
      <c r="AE96" s="527"/>
      <c r="AF96" s="527"/>
      <c r="AG96" s="527"/>
      <c r="AH96" s="527"/>
    </row>
    <row r="97" spans="1:34" x14ac:dyDescent="0.25">
      <c r="A97" s="527"/>
      <c r="B97" s="527"/>
      <c r="C97" s="527"/>
      <c r="D97" s="527"/>
      <c r="E97" s="527"/>
      <c r="F97" s="527"/>
      <c r="G97" s="527"/>
      <c r="H97" s="527"/>
      <c r="I97" s="527"/>
      <c r="J97" s="527"/>
      <c r="K97" s="527"/>
      <c r="L97" s="527"/>
      <c r="M97" s="527"/>
      <c r="N97" s="527"/>
      <c r="O97" s="527"/>
      <c r="P97" s="527"/>
      <c r="Q97" s="527"/>
      <c r="R97" s="527"/>
      <c r="S97" s="527"/>
      <c r="T97" s="527"/>
      <c r="U97" s="527"/>
      <c r="V97" s="527"/>
      <c r="W97" s="527"/>
      <c r="X97" s="527"/>
      <c r="Y97" s="527"/>
      <c r="Z97" s="527"/>
      <c r="AA97" s="527"/>
      <c r="AB97" s="527"/>
      <c r="AC97" s="527"/>
      <c r="AD97" s="527"/>
      <c r="AE97" s="527"/>
      <c r="AF97" s="527"/>
      <c r="AG97" s="527"/>
      <c r="AH97" s="527"/>
    </row>
    <row r="98" spans="1:34" x14ac:dyDescent="0.25">
      <c r="A98" s="527"/>
      <c r="B98" s="527"/>
      <c r="C98" s="527"/>
      <c r="D98" s="527"/>
      <c r="E98" s="527"/>
      <c r="F98" s="527"/>
      <c r="G98" s="527"/>
      <c r="H98" s="527"/>
      <c r="I98" s="527"/>
      <c r="J98" s="527"/>
      <c r="K98" s="527"/>
      <c r="L98" s="527"/>
      <c r="M98" s="527"/>
      <c r="N98" s="527"/>
      <c r="O98" s="527"/>
      <c r="P98" s="527"/>
      <c r="Q98" s="527"/>
      <c r="R98" s="527"/>
      <c r="S98" s="527"/>
      <c r="T98" s="527"/>
      <c r="U98" s="527"/>
      <c r="V98" s="527"/>
      <c r="W98" s="527"/>
      <c r="X98" s="527"/>
      <c r="Y98" s="527"/>
      <c r="Z98" s="527"/>
      <c r="AA98" s="527"/>
      <c r="AB98" s="527"/>
      <c r="AC98" s="527"/>
      <c r="AD98" s="527"/>
      <c r="AE98" s="527"/>
      <c r="AF98" s="527"/>
      <c r="AG98" s="527"/>
      <c r="AH98" s="527"/>
    </row>
    <row r="99" spans="1:34" x14ac:dyDescent="0.25">
      <c r="A99" s="527"/>
      <c r="B99" s="527"/>
      <c r="C99" s="527"/>
      <c r="D99" s="527"/>
      <c r="E99" s="527"/>
      <c r="F99" s="527"/>
      <c r="G99" s="527"/>
      <c r="H99" s="527"/>
      <c r="I99" s="527"/>
      <c r="J99" s="527"/>
      <c r="K99" s="527"/>
      <c r="L99" s="527"/>
      <c r="M99" s="527"/>
      <c r="N99" s="527"/>
      <c r="O99" s="527"/>
      <c r="P99" s="527"/>
      <c r="Q99" s="527"/>
      <c r="R99" s="527"/>
      <c r="S99" s="527"/>
      <c r="T99" s="527"/>
      <c r="U99" s="527"/>
      <c r="V99" s="527"/>
      <c r="W99" s="527"/>
      <c r="X99" s="527"/>
      <c r="Y99" s="527"/>
      <c r="Z99" s="527"/>
      <c r="AA99" s="527"/>
      <c r="AB99" s="527"/>
      <c r="AC99" s="527"/>
      <c r="AD99" s="527"/>
      <c r="AE99" s="527"/>
      <c r="AF99" s="527"/>
      <c r="AG99" s="527"/>
      <c r="AH99" s="527"/>
    </row>
    <row r="100" spans="1:34" x14ac:dyDescent="0.25">
      <c r="A100" s="527"/>
      <c r="B100" s="527"/>
      <c r="C100" s="527"/>
      <c r="D100" s="527"/>
      <c r="E100" s="527"/>
      <c r="F100" s="527"/>
      <c r="G100" s="527"/>
      <c r="H100" s="527"/>
      <c r="I100" s="527"/>
      <c r="J100" s="527"/>
      <c r="K100" s="527"/>
      <c r="L100" s="527"/>
      <c r="M100" s="527"/>
      <c r="N100" s="527"/>
      <c r="O100" s="527"/>
      <c r="P100" s="527"/>
      <c r="Q100" s="527"/>
      <c r="R100" s="527"/>
      <c r="S100" s="527"/>
      <c r="T100" s="527"/>
      <c r="U100" s="527"/>
      <c r="V100" s="527"/>
      <c r="W100" s="527"/>
      <c r="X100" s="527"/>
      <c r="Y100" s="527"/>
      <c r="Z100" s="527"/>
      <c r="AA100" s="527"/>
      <c r="AB100" s="527"/>
      <c r="AC100" s="527"/>
      <c r="AD100" s="527"/>
      <c r="AE100" s="527"/>
      <c r="AF100" s="527"/>
      <c r="AG100" s="527"/>
      <c r="AH100" s="527"/>
    </row>
    <row r="101" spans="1:34" x14ac:dyDescent="0.25">
      <c r="A101" s="527"/>
      <c r="B101" s="527"/>
      <c r="C101" s="527"/>
      <c r="D101" s="527"/>
      <c r="E101" s="527"/>
      <c r="F101" s="527"/>
      <c r="G101" s="527"/>
      <c r="H101" s="527"/>
      <c r="I101" s="527"/>
      <c r="J101" s="527"/>
      <c r="K101" s="527"/>
      <c r="L101" s="527"/>
      <c r="M101" s="527"/>
      <c r="N101" s="527"/>
      <c r="O101" s="527"/>
      <c r="P101" s="527"/>
      <c r="Q101" s="527"/>
      <c r="R101" s="527"/>
      <c r="S101" s="527"/>
      <c r="T101" s="527"/>
      <c r="U101" s="527"/>
      <c r="V101" s="527"/>
      <c r="W101" s="527"/>
      <c r="X101" s="527"/>
      <c r="Y101" s="527"/>
      <c r="Z101" s="527"/>
      <c r="AA101" s="527"/>
      <c r="AB101" s="527"/>
      <c r="AC101" s="527"/>
      <c r="AD101" s="527"/>
      <c r="AE101" s="527"/>
      <c r="AF101" s="527"/>
      <c r="AG101" s="527"/>
      <c r="AH101" s="527"/>
    </row>
    <row r="102" spans="1:34" x14ac:dyDescent="0.25">
      <c r="A102" s="527"/>
      <c r="B102" s="527"/>
      <c r="C102" s="527"/>
      <c r="D102" s="527"/>
      <c r="E102" s="527"/>
      <c r="F102" s="527"/>
      <c r="G102" s="527"/>
      <c r="H102" s="527"/>
      <c r="I102" s="527"/>
      <c r="J102" s="527"/>
      <c r="K102" s="527"/>
      <c r="L102" s="527"/>
      <c r="M102" s="527"/>
      <c r="N102" s="527"/>
      <c r="O102" s="527"/>
      <c r="P102" s="527"/>
      <c r="Q102" s="527"/>
      <c r="R102" s="527"/>
      <c r="S102" s="527"/>
      <c r="T102" s="527"/>
      <c r="U102" s="527"/>
      <c r="V102" s="527"/>
      <c r="W102" s="527"/>
      <c r="X102" s="527"/>
      <c r="Y102" s="527"/>
      <c r="Z102" s="527"/>
      <c r="AA102" s="527"/>
      <c r="AB102" s="527"/>
      <c r="AC102" s="527"/>
      <c r="AD102" s="527"/>
      <c r="AE102" s="527"/>
      <c r="AF102" s="527"/>
      <c r="AG102" s="527"/>
      <c r="AH102" s="527"/>
    </row>
    <row r="103" spans="1:34" x14ac:dyDescent="0.25">
      <c r="A103" s="527"/>
      <c r="B103" s="527"/>
      <c r="C103" s="527"/>
      <c r="D103" s="527"/>
      <c r="E103" s="527"/>
      <c r="F103" s="527"/>
      <c r="G103" s="527"/>
      <c r="H103" s="527"/>
      <c r="I103" s="527"/>
      <c r="J103" s="527"/>
      <c r="K103" s="527"/>
      <c r="L103" s="527"/>
      <c r="M103" s="527"/>
      <c r="N103" s="527"/>
      <c r="O103" s="527"/>
      <c r="P103" s="527"/>
      <c r="Q103" s="527"/>
      <c r="R103" s="527"/>
      <c r="S103" s="527"/>
      <c r="T103" s="527"/>
      <c r="U103" s="527"/>
      <c r="V103" s="527"/>
      <c r="W103" s="527"/>
      <c r="X103" s="527"/>
      <c r="Y103" s="527"/>
      <c r="Z103" s="527"/>
      <c r="AA103" s="527"/>
      <c r="AB103" s="527"/>
      <c r="AC103" s="527"/>
      <c r="AD103" s="527"/>
      <c r="AE103" s="527"/>
      <c r="AF103" s="527"/>
      <c r="AG103" s="527"/>
      <c r="AH103" s="527"/>
    </row>
    <row r="104" spans="1:34" x14ac:dyDescent="0.25">
      <c r="A104" s="527"/>
      <c r="B104" s="527"/>
      <c r="C104" s="527"/>
      <c r="D104" s="527"/>
      <c r="E104" s="527"/>
      <c r="F104" s="527"/>
      <c r="G104" s="527"/>
      <c r="H104" s="527"/>
      <c r="I104" s="527"/>
      <c r="J104" s="527"/>
      <c r="K104" s="527"/>
      <c r="L104" s="527"/>
      <c r="M104" s="527"/>
      <c r="N104" s="527"/>
      <c r="O104" s="527"/>
      <c r="P104" s="527"/>
      <c r="Q104" s="527"/>
      <c r="R104" s="527"/>
      <c r="S104" s="527"/>
      <c r="T104" s="527"/>
      <c r="U104" s="527"/>
      <c r="V104" s="527"/>
      <c r="W104" s="527"/>
      <c r="X104" s="527"/>
      <c r="Y104" s="527"/>
      <c r="Z104" s="527"/>
      <c r="AA104" s="527"/>
      <c r="AB104" s="527"/>
      <c r="AC104" s="527"/>
      <c r="AD104" s="527"/>
      <c r="AE104" s="527"/>
      <c r="AF104" s="527"/>
      <c r="AG104" s="527"/>
      <c r="AH104" s="527"/>
    </row>
    <row r="105" spans="1:34" x14ac:dyDescent="0.25">
      <c r="A105" s="527"/>
      <c r="B105" s="527"/>
      <c r="C105" s="527"/>
      <c r="D105" s="527"/>
      <c r="E105" s="527"/>
      <c r="F105" s="527"/>
      <c r="G105" s="527"/>
      <c r="H105" s="527"/>
      <c r="I105" s="527"/>
      <c r="J105" s="527"/>
      <c r="K105" s="527"/>
      <c r="L105" s="527"/>
      <c r="M105" s="527"/>
      <c r="N105" s="527"/>
      <c r="O105" s="527"/>
      <c r="P105" s="527"/>
      <c r="Q105" s="527"/>
      <c r="R105" s="527"/>
      <c r="S105" s="527"/>
      <c r="T105" s="527"/>
      <c r="U105" s="527"/>
      <c r="V105" s="527"/>
      <c r="W105" s="527"/>
      <c r="X105" s="527"/>
      <c r="Y105" s="527"/>
      <c r="Z105" s="527"/>
      <c r="AA105" s="527"/>
      <c r="AB105" s="527"/>
      <c r="AC105" s="527"/>
      <c r="AD105" s="527"/>
      <c r="AE105" s="527"/>
      <c r="AF105" s="527"/>
      <c r="AG105" s="527"/>
      <c r="AH105" s="527"/>
    </row>
    <row r="106" spans="1:34" x14ac:dyDescent="0.25">
      <c r="A106" s="527"/>
      <c r="B106" s="527"/>
      <c r="C106" s="527"/>
      <c r="D106" s="527"/>
      <c r="E106" s="527"/>
      <c r="F106" s="527"/>
      <c r="G106" s="527"/>
      <c r="H106" s="527"/>
      <c r="I106" s="527"/>
      <c r="J106" s="527"/>
      <c r="K106" s="527"/>
      <c r="L106" s="527"/>
      <c r="M106" s="527"/>
      <c r="N106" s="527"/>
      <c r="O106" s="527"/>
      <c r="P106" s="527"/>
      <c r="Q106" s="527"/>
      <c r="R106" s="527"/>
      <c r="S106" s="527"/>
      <c r="T106" s="527"/>
      <c r="U106" s="527"/>
      <c r="V106" s="527"/>
      <c r="W106" s="527"/>
      <c r="X106" s="527"/>
      <c r="Y106" s="527"/>
      <c r="Z106" s="527"/>
      <c r="AA106" s="527"/>
      <c r="AB106" s="527"/>
      <c r="AC106" s="527"/>
      <c r="AD106" s="527"/>
      <c r="AE106" s="527"/>
      <c r="AF106" s="527"/>
      <c r="AG106" s="527"/>
      <c r="AH106" s="527"/>
    </row>
    <row r="107" spans="1:34" x14ac:dyDescent="0.25">
      <c r="A107" s="527"/>
      <c r="B107" s="527"/>
      <c r="C107" s="527"/>
      <c r="D107" s="527"/>
      <c r="E107" s="527"/>
      <c r="F107" s="527"/>
      <c r="G107" s="527"/>
      <c r="H107" s="527"/>
      <c r="I107" s="527"/>
      <c r="J107" s="527"/>
      <c r="K107" s="527"/>
      <c r="L107" s="527"/>
      <c r="M107" s="527"/>
      <c r="N107" s="527"/>
      <c r="O107" s="527"/>
      <c r="P107" s="527"/>
      <c r="Q107" s="527"/>
      <c r="R107" s="527"/>
      <c r="S107" s="527"/>
      <c r="T107" s="527"/>
      <c r="U107" s="527"/>
      <c r="V107" s="527"/>
      <c r="W107" s="527"/>
      <c r="X107" s="527"/>
      <c r="Y107" s="527"/>
      <c r="Z107" s="527"/>
      <c r="AA107" s="527"/>
      <c r="AB107" s="527"/>
      <c r="AC107" s="527"/>
      <c r="AD107" s="527"/>
      <c r="AE107" s="527"/>
      <c r="AF107" s="527"/>
      <c r="AG107" s="527"/>
      <c r="AH107" s="527"/>
    </row>
    <row r="108" spans="1:34" x14ac:dyDescent="0.25">
      <c r="A108" s="527"/>
      <c r="B108" s="527"/>
      <c r="C108" s="527"/>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7"/>
      <c r="AD108" s="527"/>
      <c r="AE108" s="527"/>
      <c r="AF108" s="527"/>
      <c r="AG108" s="527"/>
      <c r="AH108" s="527"/>
    </row>
    <row r="109" spans="1:34" x14ac:dyDescent="0.25">
      <c r="A109" s="527"/>
      <c r="B109" s="527"/>
      <c r="C109" s="527"/>
      <c r="D109" s="527"/>
      <c r="E109" s="527"/>
      <c r="F109" s="527"/>
      <c r="G109" s="527"/>
      <c r="H109" s="527"/>
      <c r="I109" s="527"/>
      <c r="J109" s="527"/>
      <c r="K109" s="527"/>
      <c r="L109" s="527"/>
      <c r="M109" s="527"/>
      <c r="N109" s="527"/>
      <c r="O109" s="527"/>
      <c r="P109" s="527"/>
      <c r="Q109" s="527"/>
      <c r="R109" s="527"/>
      <c r="S109" s="527"/>
      <c r="T109" s="527"/>
      <c r="U109" s="527"/>
      <c r="V109" s="527"/>
      <c r="W109" s="527"/>
      <c r="X109" s="527"/>
      <c r="Y109" s="527"/>
      <c r="Z109" s="527"/>
      <c r="AA109" s="527"/>
      <c r="AB109" s="527"/>
      <c r="AC109" s="527"/>
      <c r="AD109" s="527"/>
      <c r="AE109" s="527"/>
      <c r="AF109" s="527"/>
      <c r="AG109" s="527"/>
      <c r="AH109" s="527"/>
    </row>
    <row r="110" spans="1:34" x14ac:dyDescent="0.25">
      <c r="A110" s="527"/>
      <c r="B110" s="527"/>
      <c r="C110" s="527"/>
      <c r="D110" s="527"/>
      <c r="E110" s="527"/>
      <c r="F110" s="527"/>
      <c r="G110" s="527"/>
      <c r="H110" s="527"/>
      <c r="I110" s="527"/>
      <c r="J110" s="527"/>
      <c r="K110" s="527"/>
      <c r="L110" s="527"/>
      <c r="M110" s="527"/>
      <c r="N110" s="527"/>
      <c r="O110" s="527"/>
      <c r="P110" s="527"/>
      <c r="Q110" s="527"/>
      <c r="R110" s="527"/>
      <c r="S110" s="527"/>
      <c r="T110" s="527"/>
      <c r="U110" s="527"/>
      <c r="V110" s="527"/>
      <c r="W110" s="527"/>
      <c r="X110" s="527"/>
      <c r="Y110" s="527"/>
      <c r="Z110" s="527"/>
      <c r="AA110" s="527"/>
      <c r="AB110" s="527"/>
      <c r="AC110" s="527"/>
      <c r="AD110" s="527"/>
      <c r="AE110" s="527"/>
      <c r="AF110" s="527"/>
      <c r="AG110" s="527"/>
      <c r="AH110" s="527"/>
    </row>
    <row r="111" spans="1:34" x14ac:dyDescent="0.25">
      <c r="A111" s="527"/>
      <c r="B111" s="527"/>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527"/>
      <c r="AC111" s="527"/>
      <c r="AD111" s="527"/>
      <c r="AE111" s="527"/>
      <c r="AF111" s="527"/>
      <c r="AG111" s="527"/>
      <c r="AH111" s="527"/>
    </row>
    <row r="112" spans="1:34" x14ac:dyDescent="0.25">
      <c r="A112" s="527"/>
      <c r="B112" s="527"/>
      <c r="C112" s="527"/>
      <c r="D112" s="527"/>
      <c r="E112" s="527"/>
      <c r="F112" s="527"/>
      <c r="G112" s="527"/>
      <c r="H112" s="527"/>
      <c r="I112" s="527"/>
      <c r="J112" s="527"/>
      <c r="K112" s="527"/>
      <c r="L112" s="527"/>
      <c r="M112" s="527"/>
      <c r="N112" s="527"/>
      <c r="O112" s="527"/>
      <c r="P112" s="527"/>
      <c r="Q112" s="527"/>
      <c r="R112" s="527"/>
      <c r="S112" s="527"/>
      <c r="T112" s="527"/>
      <c r="U112" s="527"/>
      <c r="V112" s="527"/>
      <c r="W112" s="527"/>
      <c r="X112" s="527"/>
      <c r="Y112" s="527"/>
      <c r="Z112" s="527"/>
      <c r="AA112" s="527"/>
      <c r="AB112" s="527"/>
      <c r="AC112" s="527"/>
      <c r="AD112" s="527"/>
      <c r="AE112" s="527"/>
      <c r="AF112" s="527"/>
      <c r="AG112" s="527"/>
      <c r="AH112" s="527"/>
    </row>
    <row r="113" spans="1:34" x14ac:dyDescent="0.25">
      <c r="A113" s="527"/>
      <c r="B113" s="527"/>
      <c r="C113" s="527"/>
      <c r="D113" s="527"/>
      <c r="E113" s="527"/>
      <c r="F113" s="527"/>
      <c r="G113" s="527"/>
      <c r="H113" s="527"/>
      <c r="I113" s="527"/>
      <c r="J113" s="527"/>
      <c r="K113" s="527"/>
      <c r="L113" s="527"/>
      <c r="M113" s="527"/>
      <c r="N113" s="527"/>
      <c r="O113" s="527"/>
      <c r="P113" s="527"/>
      <c r="Q113" s="527"/>
      <c r="R113" s="527"/>
      <c r="S113" s="527"/>
      <c r="T113" s="527"/>
      <c r="U113" s="527"/>
      <c r="V113" s="527"/>
      <c r="W113" s="527"/>
      <c r="X113" s="527"/>
      <c r="Y113" s="527"/>
      <c r="Z113" s="527"/>
      <c r="AA113" s="527"/>
      <c r="AB113" s="527"/>
      <c r="AC113" s="527"/>
      <c r="AD113" s="527"/>
      <c r="AE113" s="527"/>
      <c r="AF113" s="527"/>
      <c r="AG113" s="527"/>
      <c r="AH113" s="527"/>
    </row>
    <row r="114" spans="1:34" x14ac:dyDescent="0.25">
      <c r="A114" s="527"/>
      <c r="B114" s="527"/>
      <c r="C114" s="527"/>
      <c r="D114" s="527"/>
      <c r="E114" s="527"/>
      <c r="F114" s="527"/>
      <c r="G114" s="527"/>
      <c r="H114" s="527"/>
      <c r="I114" s="527"/>
      <c r="J114" s="527"/>
      <c r="K114" s="527"/>
      <c r="L114" s="527"/>
      <c r="M114" s="527"/>
      <c r="N114" s="527"/>
      <c r="O114" s="527"/>
      <c r="P114" s="527"/>
      <c r="Q114" s="527"/>
      <c r="R114" s="527"/>
      <c r="S114" s="527"/>
      <c r="T114" s="527"/>
      <c r="U114" s="527"/>
      <c r="V114" s="527"/>
      <c r="W114" s="527"/>
      <c r="X114" s="527"/>
      <c r="Y114" s="527"/>
      <c r="Z114" s="527"/>
      <c r="AA114" s="527"/>
      <c r="AB114" s="527"/>
      <c r="AC114" s="527"/>
      <c r="AD114" s="527"/>
      <c r="AE114" s="527"/>
      <c r="AF114" s="527"/>
      <c r="AG114" s="527"/>
      <c r="AH114" s="527"/>
    </row>
    <row r="115" spans="1:34" x14ac:dyDescent="0.25">
      <c r="A115" s="527"/>
      <c r="B115" s="527"/>
      <c r="C115" s="527"/>
      <c r="D115" s="527"/>
      <c r="E115" s="527"/>
      <c r="F115" s="527"/>
      <c r="G115" s="527"/>
      <c r="H115" s="527"/>
      <c r="I115" s="527"/>
      <c r="J115" s="527"/>
      <c r="K115" s="527"/>
      <c r="L115" s="527"/>
      <c r="M115" s="527"/>
      <c r="N115" s="527"/>
      <c r="O115" s="527"/>
      <c r="P115" s="527"/>
      <c r="Q115" s="527"/>
      <c r="R115" s="527"/>
      <c r="S115" s="527"/>
      <c r="T115" s="527"/>
      <c r="U115" s="527"/>
      <c r="V115" s="527"/>
      <c r="W115" s="527"/>
      <c r="X115" s="527"/>
      <c r="Y115" s="527"/>
      <c r="Z115" s="527"/>
      <c r="AA115" s="527"/>
      <c r="AB115" s="527"/>
      <c r="AC115" s="527"/>
      <c r="AD115" s="527"/>
      <c r="AE115" s="527"/>
      <c r="AF115" s="527"/>
      <c r="AG115" s="527"/>
      <c r="AH115" s="527"/>
    </row>
    <row r="116" spans="1:34" x14ac:dyDescent="0.25">
      <c r="A116" s="527"/>
      <c r="B116" s="527"/>
      <c r="C116" s="527"/>
      <c r="D116" s="527"/>
      <c r="E116" s="527"/>
      <c r="F116" s="527"/>
      <c r="G116" s="527"/>
      <c r="H116" s="527"/>
      <c r="I116" s="527"/>
      <c r="J116" s="527"/>
      <c r="K116" s="527"/>
      <c r="L116" s="527"/>
      <c r="M116" s="527"/>
      <c r="N116" s="527"/>
      <c r="O116" s="527"/>
      <c r="P116" s="527"/>
      <c r="Q116" s="527"/>
      <c r="R116" s="527"/>
      <c r="S116" s="527"/>
      <c r="T116" s="527"/>
      <c r="U116" s="527"/>
      <c r="V116" s="527"/>
      <c r="W116" s="527"/>
      <c r="X116" s="527"/>
      <c r="Y116" s="527"/>
      <c r="Z116" s="527"/>
      <c r="AA116" s="527"/>
      <c r="AB116" s="527"/>
      <c r="AC116" s="527"/>
      <c r="AD116" s="527"/>
      <c r="AE116" s="527"/>
      <c r="AF116" s="527"/>
      <c r="AG116" s="527"/>
      <c r="AH116" s="527"/>
    </row>
    <row r="117" spans="1:34" x14ac:dyDescent="0.25">
      <c r="A117" s="527"/>
      <c r="B117" s="527"/>
      <c r="C117" s="527"/>
      <c r="D117" s="527"/>
      <c r="E117" s="527"/>
      <c r="F117" s="527"/>
      <c r="G117" s="527"/>
      <c r="H117" s="527"/>
      <c r="I117" s="527"/>
      <c r="J117" s="527"/>
      <c r="K117" s="527"/>
      <c r="L117" s="527"/>
      <c r="M117" s="527"/>
      <c r="N117" s="527"/>
      <c r="O117" s="527"/>
      <c r="P117" s="527"/>
      <c r="Q117" s="527"/>
      <c r="R117" s="527"/>
      <c r="S117" s="527"/>
      <c r="T117" s="527"/>
      <c r="U117" s="527"/>
      <c r="V117" s="527"/>
      <c r="W117" s="527"/>
      <c r="X117" s="527"/>
      <c r="Y117" s="527"/>
      <c r="Z117" s="527"/>
      <c r="AA117" s="527"/>
      <c r="AB117" s="527"/>
      <c r="AC117" s="527"/>
      <c r="AD117" s="527"/>
      <c r="AE117" s="527"/>
      <c r="AF117" s="527"/>
      <c r="AG117" s="527"/>
      <c r="AH117" s="527"/>
    </row>
    <row r="118" spans="1:34" x14ac:dyDescent="0.25">
      <c r="A118" s="527"/>
      <c r="B118" s="527"/>
      <c r="C118" s="527"/>
      <c r="D118" s="527"/>
      <c r="E118" s="527"/>
      <c r="F118" s="527"/>
      <c r="G118" s="527"/>
      <c r="H118" s="527"/>
      <c r="I118" s="527"/>
      <c r="J118" s="527"/>
      <c r="K118" s="527"/>
      <c r="L118" s="527"/>
      <c r="M118" s="527"/>
      <c r="N118" s="527"/>
      <c r="O118" s="527"/>
      <c r="P118" s="527"/>
      <c r="Q118" s="527"/>
      <c r="R118" s="527"/>
      <c r="S118" s="527"/>
      <c r="T118" s="527"/>
      <c r="U118" s="527"/>
      <c r="V118" s="527"/>
      <c r="W118" s="527"/>
      <c r="X118" s="527"/>
      <c r="Y118" s="527"/>
      <c r="Z118" s="527"/>
      <c r="AA118" s="527"/>
      <c r="AB118" s="527"/>
      <c r="AC118" s="527"/>
      <c r="AD118" s="527"/>
      <c r="AE118" s="527"/>
      <c r="AF118" s="527"/>
      <c r="AG118" s="527"/>
      <c r="AH118" s="527"/>
    </row>
    <row r="119" spans="1:34" x14ac:dyDescent="0.25">
      <c r="A119" s="527"/>
      <c r="B119" s="527"/>
      <c r="C119" s="527"/>
      <c r="D119" s="527"/>
      <c r="E119" s="527"/>
      <c r="F119" s="527"/>
      <c r="G119" s="527"/>
      <c r="H119" s="527"/>
      <c r="I119" s="527"/>
      <c r="J119" s="527"/>
      <c r="K119" s="527"/>
      <c r="L119" s="527"/>
      <c r="M119" s="527"/>
      <c r="N119" s="527"/>
      <c r="O119" s="527"/>
      <c r="P119" s="527"/>
      <c r="Q119" s="527"/>
      <c r="R119" s="527"/>
      <c r="S119" s="527"/>
      <c r="T119" s="527"/>
      <c r="U119" s="527"/>
      <c r="V119" s="527"/>
      <c r="W119" s="527"/>
      <c r="X119" s="527"/>
      <c r="Y119" s="527"/>
      <c r="Z119" s="527"/>
      <c r="AA119" s="527"/>
      <c r="AB119" s="527"/>
      <c r="AC119" s="527"/>
      <c r="AD119" s="527"/>
      <c r="AE119" s="527"/>
      <c r="AF119" s="527"/>
      <c r="AG119" s="527"/>
      <c r="AH119" s="527"/>
    </row>
    <row r="120" spans="1:34" x14ac:dyDescent="0.25">
      <c r="A120" s="527"/>
      <c r="B120" s="527"/>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527"/>
      <c r="AC120" s="527"/>
      <c r="AD120" s="527"/>
      <c r="AE120" s="527"/>
      <c r="AF120" s="527"/>
      <c r="AG120" s="527"/>
      <c r="AH120" s="527"/>
    </row>
    <row r="121" spans="1:34" x14ac:dyDescent="0.25">
      <c r="A121" s="527"/>
      <c r="B121" s="527"/>
      <c r="C121" s="527"/>
      <c r="D121" s="527"/>
      <c r="E121" s="527"/>
      <c r="F121" s="527"/>
      <c r="G121" s="527"/>
      <c r="H121" s="527"/>
      <c r="I121" s="527"/>
      <c r="J121" s="527"/>
      <c r="K121" s="527"/>
      <c r="L121" s="527"/>
      <c r="M121" s="527"/>
      <c r="N121" s="527"/>
      <c r="O121" s="527"/>
      <c r="P121" s="527"/>
      <c r="Q121" s="527"/>
      <c r="R121" s="527"/>
      <c r="S121" s="527"/>
      <c r="T121" s="527"/>
      <c r="U121" s="527"/>
      <c r="V121" s="527"/>
      <c r="W121" s="527"/>
      <c r="X121" s="527"/>
      <c r="Y121" s="527"/>
      <c r="Z121" s="527"/>
      <c r="AA121" s="527"/>
      <c r="AB121" s="527"/>
      <c r="AC121" s="527"/>
      <c r="AD121" s="527"/>
      <c r="AE121" s="527"/>
      <c r="AF121" s="527"/>
      <c r="AG121" s="527"/>
      <c r="AH121" s="527"/>
    </row>
    <row r="122" spans="1:34" x14ac:dyDescent="0.25">
      <c r="A122" s="527"/>
      <c r="B122" s="527"/>
      <c r="C122" s="527"/>
      <c r="D122" s="527"/>
      <c r="E122" s="527"/>
      <c r="F122" s="527"/>
      <c r="G122" s="527"/>
      <c r="H122" s="527"/>
      <c r="I122" s="527"/>
      <c r="J122" s="527"/>
      <c r="K122" s="527"/>
      <c r="L122" s="527"/>
      <c r="M122" s="527"/>
      <c r="N122" s="527"/>
      <c r="O122" s="527"/>
      <c r="P122" s="527"/>
      <c r="Q122" s="527"/>
      <c r="R122" s="527"/>
      <c r="S122" s="527"/>
      <c r="T122" s="527"/>
      <c r="U122" s="527"/>
      <c r="V122" s="527"/>
      <c r="W122" s="527"/>
      <c r="X122" s="527"/>
      <c r="Y122" s="527"/>
      <c r="Z122" s="527"/>
      <c r="AA122" s="527"/>
      <c r="AB122" s="527"/>
      <c r="AC122" s="527"/>
      <c r="AD122" s="527"/>
      <c r="AE122" s="527"/>
      <c r="AF122" s="527"/>
      <c r="AG122" s="527"/>
      <c r="AH122" s="527"/>
    </row>
    <row r="123" spans="1:34" x14ac:dyDescent="0.25">
      <c r="A123" s="527"/>
      <c r="B123" s="527"/>
      <c r="C123" s="527"/>
      <c r="D123" s="527"/>
      <c r="E123" s="527"/>
      <c r="F123" s="527"/>
      <c r="G123" s="527"/>
      <c r="H123" s="527"/>
      <c r="I123" s="527"/>
      <c r="J123" s="527"/>
      <c r="K123" s="527"/>
      <c r="L123" s="527"/>
      <c r="M123" s="527"/>
      <c r="N123" s="527"/>
      <c r="O123" s="527"/>
      <c r="P123" s="527"/>
      <c r="Q123" s="527"/>
      <c r="R123" s="527"/>
      <c r="S123" s="527"/>
      <c r="T123" s="527"/>
      <c r="U123" s="527"/>
      <c r="V123" s="527"/>
      <c r="W123" s="527"/>
      <c r="X123" s="527"/>
      <c r="Y123" s="527"/>
      <c r="Z123" s="527"/>
      <c r="AA123" s="527"/>
      <c r="AB123" s="527"/>
      <c r="AC123" s="527"/>
      <c r="AD123" s="527"/>
      <c r="AE123" s="527"/>
      <c r="AF123" s="527"/>
      <c r="AG123" s="527"/>
      <c r="AH123" s="527"/>
    </row>
    <row r="124" spans="1:34" x14ac:dyDescent="0.25">
      <c r="A124" s="527"/>
      <c r="B124" s="527"/>
      <c r="C124" s="527"/>
      <c r="D124" s="527"/>
      <c r="E124" s="527"/>
      <c r="F124" s="527"/>
      <c r="G124" s="527"/>
      <c r="H124" s="527"/>
      <c r="I124" s="527"/>
      <c r="J124" s="527"/>
      <c r="K124" s="527"/>
      <c r="L124" s="527"/>
      <c r="M124" s="527"/>
      <c r="N124" s="527"/>
      <c r="O124" s="527"/>
      <c r="P124" s="527"/>
      <c r="Q124" s="527"/>
      <c r="R124" s="527"/>
      <c r="S124" s="527"/>
      <c r="T124" s="527"/>
      <c r="U124" s="527"/>
      <c r="V124" s="527"/>
      <c r="W124" s="527"/>
      <c r="X124" s="527"/>
      <c r="Y124" s="527"/>
      <c r="Z124" s="527"/>
      <c r="AA124" s="527"/>
      <c r="AB124" s="527"/>
      <c r="AC124" s="527"/>
      <c r="AD124" s="527"/>
      <c r="AE124" s="527"/>
      <c r="AF124" s="527"/>
      <c r="AG124" s="527"/>
      <c r="AH124" s="527"/>
    </row>
    <row r="125" spans="1:34" x14ac:dyDescent="0.25">
      <c r="A125" s="527"/>
      <c r="B125" s="527"/>
      <c r="C125" s="527"/>
      <c r="D125" s="527"/>
      <c r="E125" s="527"/>
      <c r="F125" s="527"/>
      <c r="G125" s="527"/>
      <c r="H125" s="527"/>
      <c r="I125" s="527"/>
      <c r="J125" s="527"/>
      <c r="K125" s="527"/>
      <c r="L125" s="527"/>
      <c r="M125" s="527"/>
      <c r="N125" s="527"/>
      <c r="O125" s="527"/>
      <c r="P125" s="527"/>
      <c r="Q125" s="527"/>
      <c r="R125" s="527"/>
      <c r="S125" s="527"/>
      <c r="T125" s="527"/>
      <c r="U125" s="527"/>
      <c r="V125" s="527"/>
      <c r="W125" s="527"/>
      <c r="X125" s="527"/>
      <c r="Y125" s="527"/>
      <c r="Z125" s="527"/>
      <c r="AA125" s="527"/>
      <c r="AB125" s="527"/>
      <c r="AC125" s="527"/>
      <c r="AD125" s="527"/>
      <c r="AE125" s="527"/>
      <c r="AF125" s="527"/>
      <c r="AG125" s="527"/>
      <c r="AH125" s="527"/>
    </row>
    <row r="126" spans="1:34" x14ac:dyDescent="0.25">
      <c r="A126" s="527"/>
      <c r="B126" s="527"/>
      <c r="C126" s="527"/>
      <c r="D126" s="527"/>
      <c r="E126" s="527"/>
      <c r="F126" s="527"/>
      <c r="G126" s="527"/>
      <c r="H126" s="527"/>
      <c r="I126" s="527"/>
      <c r="J126" s="527"/>
      <c r="K126" s="527"/>
      <c r="L126" s="527"/>
      <c r="M126" s="527"/>
      <c r="N126" s="527"/>
      <c r="O126" s="527"/>
      <c r="P126" s="527"/>
      <c r="Q126" s="527"/>
      <c r="R126" s="527"/>
      <c r="S126" s="527"/>
      <c r="T126" s="527"/>
      <c r="U126" s="527"/>
      <c r="V126" s="527"/>
      <c r="W126" s="527"/>
      <c r="X126" s="527"/>
      <c r="Y126" s="527"/>
      <c r="Z126" s="527"/>
      <c r="AA126" s="527"/>
      <c r="AB126" s="527"/>
      <c r="AC126" s="527"/>
      <c r="AD126" s="527"/>
      <c r="AE126" s="527"/>
      <c r="AF126" s="527"/>
      <c r="AG126" s="527"/>
      <c r="AH126" s="527"/>
    </row>
    <row r="127" spans="1:34" x14ac:dyDescent="0.25">
      <c r="A127" s="527"/>
      <c r="B127" s="527"/>
      <c r="C127" s="527"/>
      <c r="D127" s="527"/>
      <c r="E127" s="527"/>
      <c r="F127" s="527"/>
      <c r="G127" s="527"/>
      <c r="H127" s="527"/>
      <c r="I127" s="527"/>
      <c r="J127" s="527"/>
      <c r="K127" s="527"/>
      <c r="L127" s="527"/>
      <c r="M127" s="527"/>
      <c r="N127" s="527"/>
      <c r="O127" s="527"/>
      <c r="P127" s="527"/>
      <c r="Q127" s="527"/>
      <c r="R127" s="527"/>
      <c r="S127" s="527"/>
      <c r="T127" s="527"/>
      <c r="U127" s="527"/>
      <c r="V127" s="527"/>
      <c r="W127" s="527"/>
      <c r="X127" s="527"/>
      <c r="Y127" s="527"/>
      <c r="Z127" s="527"/>
      <c r="AA127" s="527"/>
      <c r="AB127" s="527"/>
      <c r="AC127" s="527"/>
      <c r="AD127" s="527"/>
      <c r="AE127" s="527"/>
      <c r="AF127" s="527"/>
      <c r="AG127" s="527"/>
      <c r="AH127" s="527"/>
    </row>
    <row r="128" spans="1:34" x14ac:dyDescent="0.25">
      <c r="A128" s="527"/>
      <c r="B128" s="527"/>
      <c r="C128" s="527"/>
      <c r="D128" s="527"/>
      <c r="E128" s="527"/>
      <c r="F128" s="527"/>
      <c r="G128" s="527"/>
      <c r="H128" s="527"/>
      <c r="I128" s="527"/>
      <c r="J128" s="527"/>
      <c r="K128" s="527"/>
      <c r="L128" s="527"/>
      <c r="M128" s="527"/>
      <c r="N128" s="527"/>
      <c r="O128" s="527"/>
      <c r="P128" s="527"/>
      <c r="Q128" s="527"/>
      <c r="R128" s="527"/>
      <c r="S128" s="527"/>
      <c r="T128" s="527"/>
      <c r="U128" s="527"/>
      <c r="V128" s="527"/>
      <c r="W128" s="527"/>
      <c r="X128" s="527"/>
      <c r="Y128" s="527"/>
      <c r="Z128" s="527"/>
      <c r="AA128" s="527"/>
      <c r="AB128" s="527"/>
      <c r="AC128" s="527"/>
      <c r="AD128" s="527"/>
      <c r="AE128" s="527"/>
      <c r="AF128" s="527"/>
      <c r="AG128" s="527"/>
      <c r="AH128" s="527"/>
    </row>
    <row r="129" spans="1:34" x14ac:dyDescent="0.25">
      <c r="A129" s="527"/>
      <c r="B129" s="527"/>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527"/>
      <c r="AC129" s="527"/>
      <c r="AD129" s="527"/>
      <c r="AE129" s="527"/>
      <c r="AF129" s="527"/>
      <c r="AG129" s="527"/>
      <c r="AH129" s="527"/>
    </row>
    <row r="130" spans="1:34" x14ac:dyDescent="0.25">
      <c r="A130" s="527"/>
      <c r="B130" s="527"/>
      <c r="C130" s="527"/>
      <c r="D130" s="527"/>
      <c r="E130" s="527"/>
      <c r="F130" s="527"/>
      <c r="G130" s="527"/>
      <c r="H130" s="527"/>
      <c r="I130" s="527"/>
      <c r="J130" s="527"/>
      <c r="K130" s="527"/>
      <c r="L130" s="527"/>
      <c r="M130" s="527"/>
      <c r="N130" s="527"/>
      <c r="O130" s="527"/>
      <c r="P130" s="527"/>
      <c r="Q130" s="527"/>
      <c r="R130" s="527"/>
      <c r="S130" s="527"/>
      <c r="T130" s="527"/>
      <c r="U130" s="527"/>
      <c r="V130" s="527"/>
      <c r="W130" s="527"/>
      <c r="X130" s="527"/>
      <c r="Y130" s="527"/>
      <c r="Z130" s="527"/>
      <c r="AA130" s="527"/>
      <c r="AB130" s="527"/>
      <c r="AC130" s="527"/>
      <c r="AD130" s="527"/>
      <c r="AE130" s="527"/>
      <c r="AF130" s="527"/>
      <c r="AG130" s="527"/>
      <c r="AH130" s="527"/>
    </row>
    <row r="131" spans="1:34" x14ac:dyDescent="0.25">
      <c r="A131" s="527"/>
      <c r="B131" s="527"/>
      <c r="C131" s="527"/>
      <c r="D131" s="527"/>
      <c r="E131" s="527"/>
      <c r="F131" s="527"/>
      <c r="G131" s="527"/>
      <c r="H131" s="527"/>
      <c r="I131" s="527"/>
      <c r="J131" s="527"/>
      <c r="K131" s="527"/>
      <c r="L131" s="527"/>
      <c r="M131" s="527"/>
      <c r="N131" s="527"/>
      <c r="O131" s="527"/>
      <c r="P131" s="527"/>
      <c r="Q131" s="527"/>
      <c r="R131" s="527"/>
      <c r="S131" s="527"/>
      <c r="T131" s="527"/>
      <c r="U131" s="527"/>
      <c r="V131" s="527"/>
      <c r="W131" s="527"/>
      <c r="X131" s="527"/>
      <c r="Y131" s="527"/>
      <c r="Z131" s="527"/>
      <c r="AA131" s="527"/>
      <c r="AB131" s="527"/>
      <c r="AC131" s="527"/>
      <c r="AD131" s="527"/>
      <c r="AE131" s="527"/>
      <c r="AF131" s="527"/>
      <c r="AG131" s="527"/>
      <c r="AH131" s="527"/>
    </row>
    <row r="132" spans="1:34" x14ac:dyDescent="0.25">
      <c r="A132" s="527"/>
      <c r="B132" s="527"/>
      <c r="C132" s="527"/>
      <c r="D132" s="527"/>
      <c r="E132" s="527"/>
      <c r="F132" s="527"/>
      <c r="G132" s="527"/>
      <c r="H132" s="527"/>
      <c r="I132" s="527"/>
      <c r="J132" s="527"/>
      <c r="K132" s="527"/>
      <c r="L132" s="527"/>
      <c r="M132" s="527"/>
      <c r="N132" s="527"/>
      <c r="O132" s="527"/>
      <c r="P132" s="527"/>
      <c r="Q132" s="527"/>
      <c r="R132" s="527"/>
      <c r="S132" s="527"/>
      <c r="T132" s="527"/>
      <c r="U132" s="527"/>
      <c r="V132" s="527"/>
      <c r="W132" s="527"/>
      <c r="X132" s="527"/>
      <c r="Y132" s="527"/>
      <c r="Z132" s="527"/>
      <c r="AA132" s="527"/>
      <c r="AB132" s="527"/>
      <c r="AC132" s="527"/>
      <c r="AD132" s="527"/>
      <c r="AE132" s="527"/>
      <c r="AF132" s="527"/>
      <c r="AG132" s="527"/>
      <c r="AH132" s="527"/>
    </row>
    <row r="133" spans="1:34" x14ac:dyDescent="0.25">
      <c r="A133" s="527"/>
      <c r="B133" s="527"/>
      <c r="C133" s="527"/>
      <c r="D133" s="527"/>
      <c r="E133" s="527"/>
      <c r="F133" s="527"/>
      <c r="G133" s="527"/>
      <c r="H133" s="527"/>
      <c r="I133" s="527"/>
      <c r="J133" s="527"/>
      <c r="K133" s="527"/>
      <c r="L133" s="527"/>
      <c r="M133" s="527"/>
      <c r="N133" s="527"/>
      <c r="O133" s="527"/>
      <c r="P133" s="527"/>
      <c r="Q133" s="527"/>
      <c r="R133" s="527"/>
      <c r="S133" s="527"/>
      <c r="T133" s="527"/>
      <c r="U133" s="527"/>
      <c r="V133" s="527"/>
      <c r="W133" s="527"/>
      <c r="X133" s="527"/>
      <c r="Y133" s="527"/>
      <c r="Z133" s="527"/>
      <c r="AA133" s="527"/>
      <c r="AB133" s="527"/>
      <c r="AC133" s="527"/>
      <c r="AD133" s="527"/>
      <c r="AE133" s="527"/>
      <c r="AF133" s="527"/>
      <c r="AG133" s="527"/>
      <c r="AH133" s="527"/>
    </row>
    <row r="134" spans="1:34" x14ac:dyDescent="0.25">
      <c r="A134" s="527"/>
      <c r="B134" s="527"/>
      <c r="C134" s="527"/>
      <c r="D134" s="527"/>
      <c r="E134" s="527"/>
      <c r="F134" s="527"/>
      <c r="G134" s="527"/>
      <c r="H134" s="527"/>
      <c r="I134" s="527"/>
      <c r="J134" s="527"/>
      <c r="K134" s="527"/>
      <c r="L134" s="527"/>
      <c r="M134" s="527"/>
      <c r="N134" s="527"/>
      <c r="O134" s="527"/>
      <c r="P134" s="527"/>
      <c r="Q134" s="527"/>
      <c r="R134" s="527"/>
      <c r="S134" s="527"/>
      <c r="T134" s="527"/>
      <c r="U134" s="527"/>
      <c r="V134" s="527"/>
      <c r="W134" s="527"/>
      <c r="X134" s="527"/>
      <c r="Y134" s="527"/>
      <c r="Z134" s="527"/>
      <c r="AA134" s="527"/>
      <c r="AB134" s="527"/>
      <c r="AC134" s="527"/>
      <c r="AD134" s="527"/>
      <c r="AE134" s="527"/>
      <c r="AF134" s="527"/>
      <c r="AG134" s="527"/>
      <c r="AH134" s="527"/>
    </row>
    <row r="135" spans="1:34" x14ac:dyDescent="0.25">
      <c r="A135" s="527"/>
      <c r="B135" s="527"/>
      <c r="C135" s="527"/>
      <c r="D135" s="527"/>
      <c r="E135" s="527"/>
      <c r="F135" s="527"/>
      <c r="G135" s="527"/>
      <c r="H135" s="527"/>
      <c r="I135" s="527"/>
      <c r="J135" s="527"/>
      <c r="K135" s="527"/>
      <c r="L135" s="527"/>
      <c r="M135" s="527"/>
      <c r="N135" s="527"/>
      <c r="O135" s="527"/>
      <c r="P135" s="527"/>
      <c r="Q135" s="527"/>
      <c r="R135" s="527"/>
      <c r="S135" s="527"/>
      <c r="T135" s="527"/>
      <c r="U135" s="527"/>
      <c r="V135" s="527"/>
      <c r="W135" s="527"/>
      <c r="X135" s="527"/>
      <c r="Y135" s="527"/>
      <c r="Z135" s="527"/>
      <c r="AA135" s="527"/>
      <c r="AB135" s="527"/>
      <c r="AC135" s="527"/>
      <c r="AD135" s="527"/>
      <c r="AE135" s="527"/>
      <c r="AF135" s="527"/>
      <c r="AG135" s="527"/>
      <c r="AH135" s="527"/>
    </row>
    <row r="136" spans="1:34" x14ac:dyDescent="0.25">
      <c r="A136" s="527"/>
      <c r="B136" s="527"/>
      <c r="C136" s="527"/>
      <c r="D136" s="527"/>
      <c r="E136" s="527"/>
      <c r="F136" s="527"/>
      <c r="G136" s="527"/>
      <c r="H136" s="527"/>
      <c r="I136" s="527"/>
      <c r="J136" s="527"/>
      <c r="K136" s="527"/>
      <c r="L136" s="527"/>
      <c r="M136" s="527"/>
      <c r="N136" s="527"/>
      <c r="O136" s="527"/>
      <c r="P136" s="527"/>
      <c r="Q136" s="527"/>
      <c r="R136" s="527"/>
      <c r="S136" s="527"/>
      <c r="T136" s="527"/>
      <c r="U136" s="527"/>
      <c r="V136" s="527"/>
      <c r="W136" s="527"/>
      <c r="X136" s="527"/>
      <c r="Y136" s="527"/>
      <c r="Z136" s="527"/>
      <c r="AA136" s="527"/>
      <c r="AB136" s="527"/>
      <c r="AC136" s="527"/>
      <c r="AD136" s="527"/>
      <c r="AE136" s="527"/>
      <c r="AF136" s="527"/>
      <c r="AG136" s="527"/>
      <c r="AH136" s="527"/>
    </row>
    <row r="137" spans="1:34" x14ac:dyDescent="0.25">
      <c r="A137" s="527"/>
      <c r="B137" s="527"/>
      <c r="C137" s="527"/>
      <c r="D137" s="527"/>
      <c r="E137" s="527"/>
      <c r="F137" s="527"/>
      <c r="G137" s="527"/>
      <c r="H137" s="527"/>
      <c r="I137" s="527"/>
      <c r="J137" s="527"/>
      <c r="K137" s="527"/>
      <c r="L137" s="527"/>
      <c r="M137" s="527"/>
      <c r="N137" s="527"/>
      <c r="O137" s="527"/>
      <c r="P137" s="527"/>
      <c r="Q137" s="527"/>
      <c r="R137" s="527"/>
      <c r="S137" s="527"/>
      <c r="T137" s="527"/>
      <c r="U137" s="527"/>
      <c r="V137" s="527"/>
      <c r="W137" s="527"/>
      <c r="X137" s="527"/>
      <c r="Y137" s="527"/>
      <c r="Z137" s="527"/>
      <c r="AA137" s="527"/>
      <c r="AB137" s="527"/>
      <c r="AC137" s="527"/>
      <c r="AD137" s="527"/>
      <c r="AE137" s="527"/>
      <c r="AF137" s="527"/>
      <c r="AG137" s="527"/>
      <c r="AH137" s="527"/>
    </row>
    <row r="138" spans="1:34" x14ac:dyDescent="0.25">
      <c r="A138" s="527"/>
      <c r="B138" s="527"/>
      <c r="C138" s="527"/>
      <c r="D138" s="527"/>
      <c r="E138" s="527"/>
      <c r="F138" s="527"/>
      <c r="G138" s="527"/>
      <c r="H138" s="527"/>
      <c r="I138" s="527"/>
      <c r="J138" s="527"/>
      <c r="K138" s="527"/>
      <c r="L138" s="527"/>
      <c r="M138" s="527"/>
      <c r="N138" s="527"/>
      <c r="O138" s="527"/>
      <c r="P138" s="527"/>
      <c r="Q138" s="527"/>
      <c r="R138" s="527"/>
      <c r="S138" s="527"/>
      <c r="T138" s="527"/>
      <c r="U138" s="527"/>
      <c r="V138" s="527"/>
      <c r="W138" s="527"/>
      <c r="X138" s="527"/>
      <c r="Y138" s="527"/>
      <c r="Z138" s="527"/>
      <c r="AA138" s="527"/>
      <c r="AB138" s="527"/>
      <c r="AC138" s="527"/>
      <c r="AD138" s="527"/>
      <c r="AE138" s="527"/>
      <c r="AF138" s="527"/>
      <c r="AG138" s="527"/>
      <c r="AH138" s="527"/>
    </row>
    <row r="139" spans="1:34" x14ac:dyDescent="0.25">
      <c r="A139" s="527"/>
      <c r="B139" s="527"/>
      <c r="C139" s="527"/>
      <c r="D139" s="527"/>
      <c r="E139" s="527"/>
      <c r="F139" s="527"/>
      <c r="G139" s="527"/>
      <c r="H139" s="527"/>
      <c r="I139" s="527"/>
      <c r="J139" s="527"/>
      <c r="K139" s="527"/>
      <c r="L139" s="527"/>
      <c r="M139" s="527"/>
      <c r="N139" s="527"/>
      <c r="O139" s="527"/>
      <c r="P139" s="527"/>
      <c r="Q139" s="527"/>
      <c r="R139" s="527"/>
      <c r="S139" s="527"/>
      <c r="T139" s="527"/>
      <c r="U139" s="527"/>
      <c r="V139" s="527"/>
      <c r="W139" s="527"/>
      <c r="X139" s="527"/>
      <c r="Y139" s="527"/>
      <c r="Z139" s="527"/>
      <c r="AA139" s="527"/>
      <c r="AB139" s="527"/>
      <c r="AC139" s="527"/>
      <c r="AD139" s="527"/>
      <c r="AE139" s="527"/>
      <c r="AF139" s="527"/>
      <c r="AG139" s="527"/>
      <c r="AH139" s="527"/>
    </row>
    <row r="140" spans="1:34" x14ac:dyDescent="0.25">
      <c r="A140" s="527"/>
      <c r="B140" s="527"/>
      <c r="C140" s="527"/>
      <c r="D140" s="527"/>
      <c r="E140" s="527"/>
      <c r="F140" s="527"/>
      <c r="G140" s="527"/>
      <c r="H140" s="527"/>
      <c r="I140" s="527"/>
      <c r="J140" s="527"/>
      <c r="K140" s="527"/>
      <c r="L140" s="527"/>
      <c r="M140" s="527"/>
      <c r="N140" s="527"/>
      <c r="O140" s="527"/>
      <c r="P140" s="527"/>
      <c r="Q140" s="527"/>
      <c r="R140" s="527"/>
      <c r="S140" s="527"/>
      <c r="T140" s="527"/>
      <c r="U140" s="527"/>
      <c r="V140" s="527"/>
      <c r="W140" s="527"/>
      <c r="X140" s="527"/>
      <c r="Y140" s="527"/>
      <c r="Z140" s="527"/>
      <c r="AA140" s="527"/>
      <c r="AB140" s="527"/>
      <c r="AC140" s="527"/>
      <c r="AD140" s="527"/>
      <c r="AE140" s="527"/>
      <c r="AF140" s="527"/>
      <c r="AG140" s="527"/>
      <c r="AH140" s="527"/>
    </row>
    <row r="141" spans="1:34" x14ac:dyDescent="0.25">
      <c r="A141" s="527"/>
      <c r="B141" s="527"/>
      <c r="C141" s="527"/>
      <c r="D141" s="527"/>
      <c r="E141" s="527"/>
      <c r="F141" s="527"/>
      <c r="G141" s="527"/>
      <c r="H141" s="527"/>
      <c r="I141" s="527"/>
      <c r="J141" s="527"/>
      <c r="K141" s="527"/>
      <c r="L141" s="527"/>
      <c r="M141" s="527"/>
      <c r="N141" s="527"/>
      <c r="O141" s="527"/>
      <c r="P141" s="527"/>
      <c r="Q141" s="527"/>
      <c r="R141" s="527"/>
      <c r="S141" s="527"/>
      <c r="T141" s="527"/>
      <c r="U141" s="527"/>
      <c r="V141" s="527"/>
      <c r="W141" s="527"/>
      <c r="X141" s="527"/>
      <c r="Y141" s="527"/>
      <c r="Z141" s="527"/>
      <c r="AA141" s="527"/>
      <c r="AB141" s="527"/>
      <c r="AC141" s="527"/>
      <c r="AD141" s="527"/>
      <c r="AE141" s="527"/>
      <c r="AF141" s="527"/>
      <c r="AG141" s="527"/>
      <c r="AH141" s="527"/>
    </row>
    <row r="142" spans="1:34" x14ac:dyDescent="0.25">
      <c r="A142" s="527"/>
      <c r="B142" s="527"/>
      <c r="C142" s="527"/>
      <c r="D142" s="527"/>
      <c r="E142" s="527"/>
      <c r="F142" s="527"/>
      <c r="G142" s="527"/>
      <c r="H142" s="527"/>
      <c r="I142" s="527"/>
      <c r="J142" s="527"/>
      <c r="K142" s="527"/>
      <c r="L142" s="527"/>
      <c r="M142" s="527"/>
      <c r="N142" s="527"/>
      <c r="O142" s="527"/>
      <c r="P142" s="527"/>
      <c r="Q142" s="527"/>
      <c r="R142" s="527"/>
      <c r="S142" s="527"/>
      <c r="T142" s="527"/>
      <c r="U142" s="527"/>
      <c r="V142" s="527"/>
      <c r="W142" s="527"/>
      <c r="X142" s="527"/>
      <c r="Y142" s="527"/>
      <c r="Z142" s="527"/>
      <c r="AA142" s="527"/>
      <c r="AB142" s="527"/>
      <c r="AC142" s="527"/>
      <c r="AD142" s="527"/>
      <c r="AE142" s="527"/>
      <c r="AF142" s="527"/>
      <c r="AG142" s="527"/>
      <c r="AH142" s="527"/>
    </row>
    <row r="143" spans="1:34" x14ac:dyDescent="0.25">
      <c r="A143" s="527"/>
      <c r="B143" s="527"/>
      <c r="C143" s="527"/>
      <c r="D143" s="527"/>
      <c r="E143" s="527"/>
      <c r="F143" s="527"/>
      <c r="G143" s="527"/>
      <c r="H143" s="527"/>
      <c r="I143" s="527"/>
      <c r="J143" s="527"/>
      <c r="K143" s="527"/>
      <c r="L143" s="527"/>
      <c r="M143" s="527"/>
      <c r="N143" s="527"/>
      <c r="O143" s="527"/>
      <c r="P143" s="527"/>
      <c r="Q143" s="527"/>
      <c r="R143" s="527"/>
      <c r="S143" s="527"/>
      <c r="T143" s="527"/>
      <c r="U143" s="527"/>
      <c r="V143" s="527"/>
      <c r="W143" s="527"/>
      <c r="X143" s="527"/>
      <c r="Y143" s="527"/>
      <c r="Z143" s="527"/>
      <c r="AA143" s="527"/>
      <c r="AB143" s="527"/>
      <c r="AC143" s="527"/>
      <c r="AD143" s="527"/>
      <c r="AE143" s="527"/>
      <c r="AF143" s="527"/>
      <c r="AG143" s="527"/>
      <c r="AH143" s="527"/>
    </row>
    <row r="144" spans="1:34" x14ac:dyDescent="0.25">
      <c r="A144" s="527"/>
      <c r="B144" s="527"/>
      <c r="C144" s="527"/>
      <c r="D144" s="527"/>
      <c r="E144" s="527"/>
      <c r="F144" s="527"/>
      <c r="G144" s="527"/>
      <c r="H144" s="527"/>
      <c r="I144" s="527"/>
      <c r="J144" s="527"/>
      <c r="K144" s="527"/>
      <c r="L144" s="527"/>
      <c r="M144" s="527"/>
      <c r="N144" s="527"/>
      <c r="O144" s="527"/>
      <c r="P144" s="527"/>
      <c r="Q144" s="527"/>
      <c r="R144" s="527"/>
      <c r="S144" s="527"/>
      <c r="T144" s="527"/>
      <c r="U144" s="527"/>
      <c r="V144" s="527"/>
      <c r="W144" s="527"/>
      <c r="X144" s="527"/>
      <c r="Y144" s="527"/>
      <c r="Z144" s="527"/>
      <c r="AA144" s="527"/>
      <c r="AB144" s="527"/>
      <c r="AC144" s="527"/>
      <c r="AD144" s="527"/>
      <c r="AE144" s="527"/>
      <c r="AF144" s="527"/>
      <c r="AG144" s="527"/>
      <c r="AH144" s="527"/>
    </row>
    <row r="145" spans="1:34" x14ac:dyDescent="0.25">
      <c r="A145" s="527"/>
      <c r="B145" s="527"/>
      <c r="C145" s="527"/>
      <c r="D145" s="527"/>
      <c r="E145" s="527"/>
      <c r="F145" s="527"/>
      <c r="G145" s="527"/>
      <c r="H145" s="527"/>
      <c r="I145" s="527"/>
      <c r="J145" s="527"/>
      <c r="K145" s="527"/>
      <c r="L145" s="527"/>
      <c r="M145" s="527"/>
      <c r="N145" s="527"/>
      <c r="O145" s="527"/>
      <c r="P145" s="527"/>
      <c r="Q145" s="527"/>
      <c r="R145" s="527"/>
      <c r="S145" s="527"/>
      <c r="T145" s="527"/>
      <c r="U145" s="527"/>
      <c r="V145" s="527"/>
      <c r="W145" s="527"/>
      <c r="X145" s="527"/>
      <c r="Y145" s="527"/>
      <c r="Z145" s="527"/>
      <c r="AA145" s="527"/>
      <c r="AB145" s="527"/>
      <c r="AC145" s="527"/>
      <c r="AD145" s="527"/>
      <c r="AE145" s="527"/>
      <c r="AF145" s="527"/>
      <c r="AG145" s="527"/>
      <c r="AH145" s="527"/>
    </row>
    <row r="146" spans="1:34" x14ac:dyDescent="0.25">
      <c r="A146" s="527"/>
      <c r="B146" s="527"/>
      <c r="C146" s="527"/>
      <c r="D146" s="527"/>
      <c r="E146" s="527"/>
      <c r="F146" s="527"/>
      <c r="G146" s="527"/>
      <c r="H146" s="527"/>
      <c r="I146" s="527"/>
      <c r="J146" s="527"/>
      <c r="K146" s="527"/>
      <c r="L146" s="527"/>
      <c r="M146" s="527"/>
      <c r="N146" s="527"/>
      <c r="O146" s="527"/>
      <c r="P146" s="527"/>
      <c r="Q146" s="527"/>
      <c r="R146" s="527"/>
      <c r="S146" s="527"/>
      <c r="T146" s="527"/>
      <c r="U146" s="527"/>
      <c r="V146" s="527"/>
      <c r="W146" s="527"/>
      <c r="X146" s="527"/>
      <c r="Y146" s="527"/>
      <c r="Z146" s="527"/>
      <c r="AA146" s="527"/>
      <c r="AB146" s="527"/>
      <c r="AC146" s="527"/>
      <c r="AD146" s="527"/>
      <c r="AE146" s="527"/>
      <c r="AF146" s="527"/>
      <c r="AG146" s="527"/>
      <c r="AH146" s="527"/>
    </row>
    <row r="147" spans="1:34" x14ac:dyDescent="0.25">
      <c r="A147" s="527"/>
      <c r="B147" s="527"/>
      <c r="C147" s="527"/>
      <c r="D147" s="527"/>
      <c r="E147" s="527"/>
      <c r="F147" s="527"/>
      <c r="G147" s="527"/>
      <c r="H147" s="527"/>
      <c r="I147" s="527"/>
      <c r="J147" s="527"/>
      <c r="K147" s="527"/>
      <c r="L147" s="527"/>
      <c r="M147" s="527"/>
      <c r="N147" s="527"/>
      <c r="O147" s="527"/>
      <c r="P147" s="527"/>
      <c r="Q147" s="527"/>
      <c r="R147" s="527"/>
      <c r="S147" s="527"/>
      <c r="T147" s="527"/>
      <c r="U147" s="527"/>
      <c r="V147" s="527"/>
      <c r="W147" s="527"/>
      <c r="X147" s="527"/>
      <c r="Y147" s="527"/>
      <c r="Z147" s="527"/>
      <c r="AA147" s="527"/>
      <c r="AB147" s="527"/>
      <c r="AC147" s="527"/>
      <c r="AD147" s="527"/>
      <c r="AE147" s="527"/>
      <c r="AF147" s="527"/>
      <c r="AG147" s="527"/>
      <c r="AH147" s="527"/>
    </row>
    <row r="148" spans="1:34" x14ac:dyDescent="0.25">
      <c r="A148" s="527"/>
      <c r="B148" s="527"/>
      <c r="C148" s="527"/>
      <c r="D148" s="527"/>
      <c r="E148" s="527"/>
      <c r="F148" s="527"/>
      <c r="G148" s="527"/>
      <c r="H148" s="527"/>
      <c r="I148" s="527"/>
      <c r="J148" s="527"/>
      <c r="K148" s="527"/>
      <c r="L148" s="527"/>
      <c r="M148" s="527"/>
      <c r="N148" s="527"/>
      <c r="O148" s="527"/>
      <c r="P148" s="527"/>
      <c r="Q148" s="527"/>
      <c r="R148" s="527"/>
      <c r="S148" s="527"/>
      <c r="T148" s="527"/>
      <c r="U148" s="527"/>
      <c r="V148" s="527"/>
      <c r="W148" s="527"/>
      <c r="X148" s="527"/>
      <c r="Y148" s="527"/>
      <c r="Z148" s="527"/>
      <c r="AA148" s="527"/>
      <c r="AB148" s="527"/>
      <c r="AC148" s="527"/>
      <c r="AD148" s="527"/>
      <c r="AE148" s="527"/>
      <c r="AF148" s="527"/>
      <c r="AG148" s="527"/>
      <c r="AH148" s="527"/>
    </row>
    <row r="149" spans="1:34" x14ac:dyDescent="0.25">
      <c r="A149" s="527"/>
      <c r="B149" s="527"/>
      <c r="C149" s="527"/>
      <c r="D149" s="527"/>
      <c r="E149" s="527"/>
      <c r="F149" s="527"/>
      <c r="G149" s="527"/>
      <c r="H149" s="527"/>
      <c r="I149" s="527"/>
      <c r="J149" s="527"/>
      <c r="K149" s="527"/>
      <c r="L149" s="527"/>
      <c r="M149" s="527"/>
      <c r="N149" s="527"/>
      <c r="O149" s="527"/>
      <c r="P149" s="527"/>
      <c r="Q149" s="527"/>
      <c r="R149" s="527"/>
      <c r="S149" s="527"/>
      <c r="T149" s="527"/>
      <c r="U149" s="527"/>
      <c r="V149" s="527"/>
      <c r="W149" s="527"/>
      <c r="X149" s="527"/>
      <c r="Y149" s="527"/>
      <c r="Z149" s="527"/>
      <c r="AA149" s="527"/>
      <c r="AB149" s="527"/>
      <c r="AC149" s="527"/>
      <c r="AD149" s="527"/>
      <c r="AE149" s="527"/>
      <c r="AF149" s="527"/>
      <c r="AG149" s="527"/>
      <c r="AH149" s="527"/>
    </row>
    <row r="150" spans="1:34" x14ac:dyDescent="0.25">
      <c r="A150" s="527"/>
      <c r="B150" s="527"/>
      <c r="C150" s="527"/>
      <c r="D150" s="527"/>
      <c r="E150" s="527"/>
      <c r="F150" s="527"/>
      <c r="G150" s="527"/>
      <c r="H150" s="527"/>
      <c r="I150" s="527"/>
      <c r="J150" s="527"/>
      <c r="K150" s="527"/>
      <c r="L150" s="527"/>
      <c r="M150" s="527"/>
      <c r="N150" s="527"/>
      <c r="O150" s="527"/>
      <c r="P150" s="527"/>
      <c r="Q150" s="527"/>
      <c r="R150" s="527"/>
      <c r="S150" s="527"/>
      <c r="T150" s="527"/>
      <c r="U150" s="527"/>
      <c r="V150" s="527"/>
      <c r="W150" s="527"/>
      <c r="X150" s="527"/>
      <c r="Y150" s="527"/>
      <c r="Z150" s="527"/>
      <c r="AA150" s="527"/>
      <c r="AB150" s="527"/>
      <c r="AC150" s="527"/>
      <c r="AD150" s="527"/>
      <c r="AE150" s="527"/>
      <c r="AF150" s="527"/>
      <c r="AG150" s="527"/>
      <c r="AH150" s="527"/>
    </row>
    <row r="151" spans="1:34" x14ac:dyDescent="0.25">
      <c r="A151" s="527"/>
      <c r="B151" s="527"/>
      <c r="C151" s="527"/>
      <c r="D151" s="527"/>
      <c r="E151" s="527"/>
      <c r="F151" s="527"/>
      <c r="G151" s="527"/>
      <c r="H151" s="527"/>
      <c r="I151" s="527"/>
      <c r="J151" s="527"/>
      <c r="K151" s="527"/>
      <c r="L151" s="527"/>
      <c r="M151" s="527"/>
      <c r="N151" s="527"/>
      <c r="O151" s="527"/>
      <c r="P151" s="527"/>
      <c r="Q151" s="527"/>
      <c r="R151" s="527"/>
      <c r="S151" s="527"/>
      <c r="T151" s="527"/>
      <c r="U151" s="527"/>
      <c r="V151" s="527"/>
      <c r="W151" s="527"/>
      <c r="X151" s="527"/>
      <c r="Y151" s="527"/>
      <c r="Z151" s="527"/>
      <c r="AA151" s="527"/>
      <c r="AB151" s="527"/>
      <c r="AC151" s="527"/>
      <c r="AD151" s="527"/>
      <c r="AE151" s="527"/>
      <c r="AF151" s="527"/>
      <c r="AG151" s="527"/>
      <c r="AH151" s="527"/>
    </row>
    <row r="152" spans="1:34" x14ac:dyDescent="0.25">
      <c r="A152" s="527"/>
      <c r="B152" s="527"/>
      <c r="C152" s="527"/>
      <c r="D152" s="527"/>
      <c r="E152" s="527"/>
      <c r="F152" s="527"/>
      <c r="G152" s="527"/>
      <c r="H152" s="527"/>
      <c r="I152" s="527"/>
      <c r="J152" s="527"/>
      <c r="K152" s="527"/>
      <c r="L152" s="527"/>
      <c r="M152" s="527"/>
      <c r="N152" s="527"/>
      <c r="O152" s="527"/>
      <c r="P152" s="527"/>
      <c r="Q152" s="527"/>
      <c r="R152" s="527"/>
      <c r="S152" s="527"/>
      <c r="T152" s="527"/>
      <c r="U152" s="527"/>
      <c r="V152" s="527"/>
      <c r="W152" s="527"/>
      <c r="X152" s="527"/>
      <c r="Y152" s="527"/>
      <c r="Z152" s="527"/>
      <c r="AA152" s="527"/>
      <c r="AB152" s="527"/>
      <c r="AC152" s="527"/>
      <c r="AD152" s="527"/>
      <c r="AE152" s="527"/>
      <c r="AF152" s="527"/>
      <c r="AG152" s="527"/>
      <c r="AH152" s="527"/>
    </row>
    <row r="153" spans="1:34" x14ac:dyDescent="0.25">
      <c r="A153" s="527"/>
      <c r="B153" s="527"/>
      <c r="C153" s="527"/>
      <c r="D153" s="527"/>
      <c r="E153" s="527"/>
      <c r="F153" s="527"/>
      <c r="G153" s="527"/>
      <c r="H153" s="527"/>
      <c r="I153" s="527"/>
      <c r="J153" s="527"/>
      <c r="K153" s="527"/>
      <c r="L153" s="527"/>
      <c r="M153" s="527"/>
      <c r="N153" s="527"/>
      <c r="O153" s="527"/>
      <c r="P153" s="527"/>
      <c r="Q153" s="527"/>
      <c r="R153" s="527"/>
      <c r="S153" s="527"/>
      <c r="T153" s="527"/>
      <c r="U153" s="527"/>
      <c r="V153" s="527"/>
      <c r="W153" s="527"/>
      <c r="X153" s="527"/>
      <c r="Y153" s="527"/>
      <c r="Z153" s="527"/>
      <c r="AA153" s="527"/>
      <c r="AB153" s="527"/>
      <c r="AC153" s="527"/>
      <c r="AD153" s="527"/>
      <c r="AE153" s="527"/>
      <c r="AF153" s="527"/>
      <c r="AG153" s="527"/>
      <c r="AH153" s="527"/>
    </row>
    <row r="154" spans="1:34" x14ac:dyDescent="0.25">
      <c r="A154" s="527"/>
      <c r="B154" s="527"/>
      <c r="C154" s="527"/>
      <c r="D154" s="527"/>
      <c r="E154" s="527"/>
      <c r="F154" s="527"/>
      <c r="G154" s="527"/>
      <c r="H154" s="527"/>
      <c r="I154" s="527"/>
      <c r="J154" s="527"/>
      <c r="K154" s="527"/>
      <c r="L154" s="527"/>
      <c r="M154" s="527"/>
      <c r="N154" s="527"/>
      <c r="O154" s="527"/>
      <c r="P154" s="527"/>
      <c r="Q154" s="527"/>
      <c r="R154" s="527"/>
      <c r="S154" s="527"/>
      <c r="T154" s="527"/>
      <c r="U154" s="527"/>
      <c r="V154" s="527"/>
      <c r="W154" s="527"/>
      <c r="X154" s="527"/>
      <c r="Y154" s="527"/>
      <c r="Z154" s="527"/>
      <c r="AA154" s="527"/>
      <c r="AB154" s="527"/>
      <c r="AC154" s="527"/>
      <c r="AD154" s="527"/>
      <c r="AE154" s="527"/>
      <c r="AF154" s="527"/>
      <c r="AG154" s="527"/>
      <c r="AH154" s="527"/>
    </row>
    <row r="155" spans="1:34" x14ac:dyDescent="0.25">
      <c r="A155" s="527"/>
      <c r="B155" s="527"/>
      <c r="C155" s="527"/>
      <c r="D155" s="527"/>
      <c r="E155" s="527"/>
      <c r="F155" s="527"/>
      <c r="G155" s="527"/>
      <c r="H155" s="527"/>
      <c r="I155" s="527"/>
      <c r="J155" s="527"/>
      <c r="K155" s="527"/>
      <c r="L155" s="527"/>
      <c r="M155" s="527"/>
      <c r="N155" s="527"/>
      <c r="O155" s="527"/>
      <c r="P155" s="527"/>
      <c r="Q155" s="527"/>
      <c r="R155" s="527"/>
      <c r="S155" s="527"/>
      <c r="T155" s="527"/>
      <c r="U155" s="527"/>
      <c r="V155" s="527"/>
      <c r="W155" s="527"/>
      <c r="X155" s="527"/>
      <c r="Y155" s="527"/>
      <c r="Z155" s="527"/>
      <c r="AA155" s="527"/>
      <c r="AB155" s="527"/>
      <c r="AC155" s="527"/>
      <c r="AD155" s="527"/>
      <c r="AE155" s="527"/>
      <c r="AF155" s="527"/>
      <c r="AG155" s="527"/>
      <c r="AH155" s="527"/>
    </row>
    <row r="156" spans="1:34" x14ac:dyDescent="0.25">
      <c r="A156" s="527"/>
      <c r="B156" s="527"/>
      <c r="C156" s="527"/>
      <c r="D156" s="527"/>
      <c r="E156" s="527"/>
      <c r="F156" s="527"/>
      <c r="G156" s="527"/>
      <c r="H156" s="527"/>
      <c r="I156" s="527"/>
      <c r="J156" s="527"/>
      <c r="K156" s="527"/>
      <c r="L156" s="527"/>
      <c r="M156" s="527"/>
      <c r="N156" s="527"/>
      <c r="O156" s="527"/>
      <c r="P156" s="527"/>
      <c r="Q156" s="527"/>
      <c r="R156" s="527"/>
      <c r="S156" s="527"/>
      <c r="T156" s="527"/>
      <c r="U156" s="527"/>
      <c r="V156" s="527"/>
      <c r="W156" s="527"/>
      <c r="X156" s="527"/>
      <c r="Y156" s="527"/>
      <c r="Z156" s="527"/>
      <c r="AA156" s="527"/>
      <c r="AB156" s="527"/>
      <c r="AC156" s="527"/>
      <c r="AD156" s="527"/>
      <c r="AE156" s="527"/>
      <c r="AF156" s="527"/>
      <c r="AG156" s="527"/>
      <c r="AH156" s="527"/>
    </row>
    <row r="157" spans="1:34" x14ac:dyDescent="0.25">
      <c r="A157" s="527"/>
      <c r="B157" s="527"/>
      <c r="C157" s="527"/>
      <c r="D157" s="527"/>
      <c r="E157" s="527"/>
      <c r="F157" s="527"/>
      <c r="G157" s="527"/>
      <c r="H157" s="527"/>
      <c r="I157" s="527"/>
      <c r="J157" s="527"/>
      <c r="K157" s="527"/>
      <c r="L157" s="527"/>
      <c r="M157" s="527"/>
      <c r="N157" s="527"/>
      <c r="O157" s="527"/>
      <c r="P157" s="527"/>
      <c r="Q157" s="527"/>
      <c r="R157" s="527"/>
      <c r="S157" s="527"/>
      <c r="T157" s="527"/>
      <c r="U157" s="527"/>
      <c r="V157" s="527"/>
      <c r="W157" s="527"/>
      <c r="X157" s="527"/>
      <c r="Y157" s="527"/>
      <c r="Z157" s="527"/>
      <c r="AA157" s="527"/>
      <c r="AB157" s="527"/>
      <c r="AC157" s="527"/>
      <c r="AD157" s="527"/>
      <c r="AE157" s="527"/>
      <c r="AF157" s="527"/>
      <c r="AG157" s="527"/>
      <c r="AH157" s="527"/>
    </row>
    <row r="158" spans="1:34" x14ac:dyDescent="0.25">
      <c r="A158" s="527"/>
      <c r="B158" s="527"/>
      <c r="C158" s="527"/>
      <c r="D158" s="527"/>
      <c r="E158" s="527"/>
      <c r="F158" s="527"/>
      <c r="G158" s="527"/>
      <c r="H158" s="527"/>
      <c r="I158" s="527"/>
      <c r="J158" s="527"/>
      <c r="K158" s="527"/>
      <c r="L158" s="527"/>
      <c r="M158" s="527"/>
      <c r="N158" s="527"/>
      <c r="O158" s="527"/>
      <c r="P158" s="527"/>
      <c r="Q158" s="527"/>
      <c r="R158" s="527"/>
      <c r="S158" s="527"/>
      <c r="T158" s="527"/>
      <c r="U158" s="527"/>
      <c r="V158" s="527"/>
      <c r="W158" s="527"/>
      <c r="X158" s="527"/>
      <c r="Y158" s="527"/>
      <c r="Z158" s="527"/>
      <c r="AA158" s="527"/>
      <c r="AB158" s="527"/>
      <c r="AC158" s="527"/>
      <c r="AD158" s="527"/>
      <c r="AE158" s="527"/>
      <c r="AF158" s="527"/>
      <c r="AG158" s="527"/>
      <c r="AH158" s="527"/>
    </row>
    <row r="159" spans="1:34" x14ac:dyDescent="0.25">
      <c r="A159" s="527"/>
      <c r="B159" s="527"/>
      <c r="C159" s="527"/>
      <c r="D159" s="527"/>
      <c r="E159" s="527"/>
      <c r="F159" s="527"/>
      <c r="G159" s="527"/>
      <c r="H159" s="527"/>
      <c r="I159" s="527"/>
      <c r="J159" s="527"/>
      <c r="K159" s="527"/>
      <c r="L159" s="527"/>
      <c r="M159" s="527"/>
      <c r="N159" s="527"/>
      <c r="O159" s="527"/>
      <c r="P159" s="527"/>
      <c r="Q159" s="527"/>
      <c r="R159" s="527"/>
      <c r="S159" s="527"/>
      <c r="T159" s="527"/>
      <c r="U159" s="527"/>
      <c r="V159" s="527"/>
      <c r="W159" s="527"/>
      <c r="X159" s="527"/>
      <c r="Y159" s="527"/>
      <c r="Z159" s="527"/>
      <c r="AA159" s="527"/>
      <c r="AB159" s="527"/>
      <c r="AC159" s="527"/>
      <c r="AD159" s="527"/>
      <c r="AE159" s="527"/>
      <c r="AF159" s="527"/>
      <c r="AG159" s="527"/>
      <c r="AH159" s="527"/>
    </row>
    <row r="160" spans="1:34" x14ac:dyDescent="0.25">
      <c r="A160" s="527"/>
      <c r="B160" s="527"/>
      <c r="C160" s="527"/>
      <c r="D160" s="527"/>
      <c r="E160" s="527"/>
      <c r="F160" s="527"/>
      <c r="G160" s="527"/>
      <c r="H160" s="527"/>
      <c r="I160" s="527"/>
      <c r="J160" s="527"/>
      <c r="K160" s="527"/>
      <c r="L160" s="527"/>
      <c r="M160" s="527"/>
      <c r="N160" s="527"/>
      <c r="O160" s="527"/>
      <c r="P160" s="527"/>
      <c r="Q160" s="527"/>
      <c r="R160" s="527"/>
      <c r="S160" s="527"/>
      <c r="T160" s="527"/>
      <c r="U160" s="527"/>
      <c r="V160" s="527"/>
      <c r="W160" s="527"/>
      <c r="X160" s="527"/>
      <c r="Y160" s="527"/>
      <c r="Z160" s="527"/>
      <c r="AA160" s="527"/>
      <c r="AB160" s="527"/>
      <c r="AC160" s="527"/>
      <c r="AD160" s="527"/>
      <c r="AE160" s="527"/>
      <c r="AF160" s="527"/>
      <c r="AG160" s="527"/>
      <c r="AH160" s="527"/>
    </row>
    <row r="161" spans="1:34" x14ac:dyDescent="0.25">
      <c r="A161" s="527"/>
      <c r="B161" s="527"/>
      <c r="C161" s="527"/>
      <c r="D161" s="527"/>
      <c r="E161" s="527"/>
      <c r="F161" s="527"/>
      <c r="G161" s="527"/>
      <c r="H161" s="527"/>
      <c r="I161" s="527"/>
      <c r="J161" s="527"/>
      <c r="K161" s="527"/>
      <c r="L161" s="527"/>
      <c r="M161" s="527"/>
      <c r="N161" s="527"/>
      <c r="O161" s="527"/>
      <c r="P161" s="527"/>
      <c r="Q161" s="527"/>
      <c r="R161" s="527"/>
      <c r="S161" s="527"/>
      <c r="T161" s="527"/>
      <c r="U161" s="527"/>
      <c r="V161" s="527"/>
      <c r="W161" s="527"/>
      <c r="X161" s="527"/>
      <c r="Y161" s="527"/>
      <c r="Z161" s="527"/>
      <c r="AA161" s="527"/>
      <c r="AB161" s="527"/>
      <c r="AC161" s="527"/>
      <c r="AD161" s="527"/>
      <c r="AE161" s="527"/>
      <c r="AF161" s="527"/>
      <c r="AG161" s="527"/>
      <c r="AH161" s="527"/>
    </row>
    <row r="162" spans="1:34" x14ac:dyDescent="0.25">
      <c r="A162" s="527"/>
      <c r="B162" s="527"/>
      <c r="C162" s="527"/>
      <c r="D162" s="527"/>
      <c r="E162" s="527"/>
      <c r="F162" s="527"/>
      <c r="G162" s="527"/>
      <c r="H162" s="527"/>
      <c r="I162" s="527"/>
      <c r="J162" s="527"/>
      <c r="K162" s="527"/>
      <c r="L162" s="527"/>
      <c r="M162" s="527"/>
      <c r="N162" s="527"/>
      <c r="O162" s="527"/>
      <c r="P162" s="527"/>
      <c r="Q162" s="527"/>
      <c r="R162" s="527"/>
      <c r="S162" s="527"/>
      <c r="T162" s="527"/>
      <c r="U162" s="527"/>
      <c r="V162" s="527"/>
      <c r="W162" s="527"/>
      <c r="X162" s="527"/>
      <c r="Y162" s="527"/>
      <c r="Z162" s="527"/>
      <c r="AA162" s="527"/>
      <c r="AB162" s="527"/>
      <c r="AC162" s="527"/>
      <c r="AD162" s="527"/>
      <c r="AE162" s="527"/>
      <c r="AF162" s="527"/>
      <c r="AG162" s="527"/>
      <c r="AH162" s="527"/>
    </row>
    <row r="163" spans="1:34" x14ac:dyDescent="0.25">
      <c r="A163" s="527"/>
      <c r="B163" s="527"/>
      <c r="C163" s="527"/>
      <c r="D163" s="527"/>
      <c r="E163" s="527"/>
      <c r="F163" s="527"/>
      <c r="G163" s="527"/>
      <c r="H163" s="527"/>
      <c r="I163" s="527"/>
      <c r="J163" s="527"/>
      <c r="K163" s="527"/>
      <c r="L163" s="527"/>
      <c r="M163" s="527"/>
      <c r="N163" s="527"/>
      <c r="O163" s="527"/>
      <c r="P163" s="527"/>
      <c r="Q163" s="527"/>
      <c r="R163" s="527"/>
      <c r="S163" s="527"/>
      <c r="T163" s="527"/>
      <c r="U163" s="527"/>
      <c r="V163" s="527"/>
      <c r="W163" s="527"/>
      <c r="X163" s="527"/>
      <c r="Y163" s="527"/>
      <c r="Z163" s="527"/>
      <c r="AA163" s="527"/>
      <c r="AB163" s="527"/>
      <c r="AC163" s="527"/>
      <c r="AD163" s="527"/>
      <c r="AE163" s="527"/>
      <c r="AF163" s="527"/>
      <c r="AG163" s="527"/>
      <c r="AH163" s="527"/>
    </row>
    <row r="164" spans="1:34" x14ac:dyDescent="0.25">
      <c r="A164" s="527"/>
      <c r="B164" s="527"/>
      <c r="C164" s="527"/>
      <c r="D164" s="527"/>
      <c r="E164" s="527"/>
      <c r="F164" s="527"/>
      <c r="G164" s="527"/>
      <c r="H164" s="527"/>
      <c r="I164" s="527"/>
      <c r="J164" s="527"/>
      <c r="K164" s="527"/>
      <c r="L164" s="527"/>
      <c r="M164" s="527"/>
      <c r="N164" s="527"/>
      <c r="O164" s="527"/>
      <c r="P164" s="527"/>
      <c r="Q164" s="527"/>
      <c r="R164" s="527"/>
      <c r="S164" s="527"/>
      <c r="T164" s="527"/>
      <c r="U164" s="527"/>
      <c r="V164" s="527"/>
      <c r="W164" s="527"/>
      <c r="X164" s="527"/>
      <c r="Y164" s="527"/>
      <c r="Z164" s="527"/>
      <c r="AA164" s="527"/>
      <c r="AB164" s="527"/>
      <c r="AC164" s="527"/>
      <c r="AD164" s="527"/>
      <c r="AE164" s="527"/>
      <c r="AF164" s="527"/>
      <c r="AG164" s="527"/>
      <c r="AH164" s="527"/>
    </row>
    <row r="165" spans="1:34" x14ac:dyDescent="0.25">
      <c r="A165" s="527"/>
      <c r="B165" s="527"/>
      <c r="C165" s="527"/>
      <c r="D165" s="527"/>
      <c r="E165" s="527"/>
      <c r="F165" s="527"/>
      <c r="G165" s="527"/>
      <c r="H165" s="527"/>
      <c r="I165" s="527"/>
      <c r="J165" s="527"/>
      <c r="K165" s="527"/>
      <c r="L165" s="527"/>
      <c r="M165" s="527"/>
      <c r="N165" s="527"/>
      <c r="O165" s="527"/>
      <c r="P165" s="527"/>
      <c r="Q165" s="527"/>
      <c r="R165" s="527"/>
      <c r="S165" s="527"/>
      <c r="T165" s="527"/>
      <c r="U165" s="527"/>
      <c r="V165" s="527"/>
      <c r="W165" s="527"/>
      <c r="X165" s="527"/>
      <c r="Y165" s="527"/>
      <c r="Z165" s="527"/>
      <c r="AA165" s="527"/>
      <c r="AB165" s="527"/>
      <c r="AC165" s="527"/>
      <c r="AD165" s="527"/>
      <c r="AE165" s="527"/>
      <c r="AF165" s="527"/>
      <c r="AG165" s="527"/>
      <c r="AH165" s="527"/>
    </row>
    <row r="166" spans="1:34" x14ac:dyDescent="0.25">
      <c r="A166" s="527"/>
      <c r="B166" s="527"/>
      <c r="C166" s="527"/>
      <c r="D166" s="527"/>
      <c r="E166" s="527"/>
      <c r="F166" s="527"/>
      <c r="G166" s="527"/>
      <c r="H166" s="527"/>
      <c r="I166" s="527"/>
      <c r="J166" s="527"/>
      <c r="K166" s="527"/>
      <c r="L166" s="527"/>
      <c r="M166" s="527"/>
      <c r="N166" s="527"/>
      <c r="O166" s="527"/>
      <c r="P166" s="527"/>
      <c r="Q166" s="527"/>
      <c r="R166" s="527"/>
      <c r="S166" s="527"/>
      <c r="T166" s="527"/>
      <c r="U166" s="527"/>
      <c r="V166" s="527"/>
      <c r="W166" s="527"/>
      <c r="X166" s="527"/>
      <c r="Y166" s="527"/>
      <c r="Z166" s="527"/>
      <c r="AA166" s="527"/>
      <c r="AB166" s="527"/>
      <c r="AC166" s="527"/>
      <c r="AD166" s="527"/>
      <c r="AE166" s="527"/>
      <c r="AF166" s="527"/>
      <c r="AG166" s="527"/>
      <c r="AH166" s="527"/>
    </row>
    <row r="167" spans="1:34" x14ac:dyDescent="0.25">
      <c r="A167" s="527"/>
      <c r="B167" s="527"/>
      <c r="C167" s="527"/>
      <c r="D167" s="527"/>
      <c r="E167" s="527"/>
      <c r="F167" s="527"/>
      <c r="G167" s="527"/>
      <c r="H167" s="527"/>
      <c r="I167" s="527"/>
      <c r="J167" s="527"/>
      <c r="K167" s="527"/>
      <c r="L167" s="527"/>
      <c r="M167" s="527"/>
      <c r="N167" s="527"/>
      <c r="O167" s="527"/>
      <c r="P167" s="527"/>
      <c r="Q167" s="527"/>
      <c r="R167" s="527"/>
      <c r="S167" s="527"/>
      <c r="T167" s="527"/>
      <c r="U167" s="527"/>
      <c r="V167" s="527"/>
      <c r="W167" s="527"/>
      <c r="X167" s="527"/>
      <c r="Y167" s="527"/>
      <c r="Z167" s="527"/>
      <c r="AA167" s="527"/>
      <c r="AB167" s="527"/>
      <c r="AC167" s="527"/>
      <c r="AD167" s="527"/>
      <c r="AE167" s="527"/>
      <c r="AF167" s="527"/>
      <c r="AG167" s="527"/>
      <c r="AH167" s="527"/>
    </row>
    <row r="168" spans="1:34" x14ac:dyDescent="0.25">
      <c r="A168" s="527"/>
      <c r="B168" s="527"/>
      <c r="C168" s="527"/>
      <c r="D168" s="527"/>
      <c r="E168" s="527"/>
      <c r="F168" s="527"/>
      <c r="G168" s="527"/>
      <c r="H168" s="527"/>
      <c r="I168" s="527"/>
      <c r="J168" s="527"/>
      <c r="K168" s="527"/>
      <c r="L168" s="527"/>
      <c r="M168" s="527"/>
      <c r="N168" s="527"/>
      <c r="O168" s="527"/>
      <c r="P168" s="527"/>
      <c r="Q168" s="527"/>
      <c r="R168" s="527"/>
      <c r="S168" s="527"/>
      <c r="T168" s="527"/>
      <c r="U168" s="527"/>
      <c r="V168" s="527"/>
      <c r="W168" s="527"/>
      <c r="X168" s="527"/>
      <c r="Y168" s="527"/>
      <c r="Z168" s="527"/>
      <c r="AA168" s="527"/>
      <c r="AB168" s="527"/>
      <c r="AC168" s="527"/>
      <c r="AD168" s="527"/>
      <c r="AE168" s="527"/>
      <c r="AF168" s="527"/>
      <c r="AG168" s="527"/>
      <c r="AH168" s="527"/>
    </row>
    <row r="169" spans="1:34" x14ac:dyDescent="0.25">
      <c r="A169" s="527"/>
      <c r="B169" s="527"/>
      <c r="C169" s="527"/>
      <c r="D169" s="527"/>
      <c r="E169" s="527"/>
      <c r="F169" s="527"/>
      <c r="G169" s="527"/>
      <c r="H169" s="527"/>
      <c r="I169" s="527"/>
      <c r="J169" s="527"/>
      <c r="K169" s="527"/>
      <c r="L169" s="527"/>
      <c r="M169" s="527"/>
      <c r="N169" s="527"/>
      <c r="O169" s="527"/>
      <c r="P169" s="527"/>
      <c r="Q169" s="527"/>
      <c r="R169" s="527"/>
      <c r="S169" s="527"/>
      <c r="T169" s="527"/>
      <c r="U169" s="527"/>
      <c r="V169" s="527"/>
      <c r="W169" s="527"/>
      <c r="X169" s="527"/>
      <c r="Y169" s="527"/>
      <c r="Z169" s="527"/>
      <c r="AA169" s="527"/>
      <c r="AB169" s="527"/>
      <c r="AC169" s="527"/>
      <c r="AD169" s="527"/>
      <c r="AE169" s="527"/>
      <c r="AF169" s="527"/>
      <c r="AG169" s="527"/>
      <c r="AH169" s="527"/>
    </row>
    <row r="170" spans="1:34" x14ac:dyDescent="0.25">
      <c r="A170" s="527"/>
      <c r="B170" s="527"/>
      <c r="C170" s="527"/>
      <c r="D170" s="527"/>
      <c r="E170" s="527"/>
      <c r="F170" s="527"/>
      <c r="G170" s="527"/>
      <c r="H170" s="527"/>
      <c r="I170" s="527"/>
      <c r="J170" s="527"/>
      <c r="K170" s="527"/>
      <c r="L170" s="527"/>
      <c r="M170" s="527"/>
      <c r="N170" s="527"/>
      <c r="O170" s="527"/>
      <c r="P170" s="527"/>
      <c r="Q170" s="527"/>
      <c r="R170" s="527"/>
      <c r="S170" s="527"/>
      <c r="T170" s="527"/>
      <c r="U170" s="527"/>
      <c r="V170" s="527"/>
      <c r="W170" s="527"/>
      <c r="X170" s="527"/>
      <c r="Y170" s="527"/>
      <c r="Z170" s="527"/>
      <c r="AA170" s="527"/>
      <c r="AB170" s="527"/>
      <c r="AC170" s="527"/>
      <c r="AD170" s="527"/>
      <c r="AE170" s="527"/>
      <c r="AF170" s="527"/>
      <c r="AG170" s="527"/>
      <c r="AH170" s="527"/>
    </row>
    <row r="171" spans="1:34" x14ac:dyDescent="0.25">
      <c r="A171" s="527"/>
      <c r="B171" s="527"/>
      <c r="C171" s="527"/>
      <c r="D171" s="527"/>
      <c r="E171" s="527"/>
      <c r="F171" s="527"/>
      <c r="G171" s="527"/>
      <c r="H171" s="527"/>
      <c r="I171" s="527"/>
      <c r="J171" s="527"/>
      <c r="K171" s="527"/>
      <c r="L171" s="527"/>
      <c r="M171" s="527"/>
      <c r="N171" s="527"/>
      <c r="O171" s="527"/>
      <c r="P171" s="527"/>
      <c r="Q171" s="527"/>
      <c r="R171" s="527"/>
      <c r="S171" s="527"/>
      <c r="T171" s="527"/>
      <c r="U171" s="527"/>
      <c r="V171" s="527"/>
      <c r="W171" s="527"/>
      <c r="X171" s="527"/>
      <c r="Y171" s="527"/>
      <c r="Z171" s="527"/>
      <c r="AA171" s="527"/>
      <c r="AB171" s="527"/>
      <c r="AC171" s="527"/>
      <c r="AD171" s="527"/>
      <c r="AE171" s="527"/>
      <c r="AF171" s="527"/>
      <c r="AG171" s="527"/>
      <c r="AH171" s="527"/>
    </row>
    <row r="172" spans="1:34" x14ac:dyDescent="0.25">
      <c r="A172" s="527"/>
      <c r="B172" s="527"/>
      <c r="C172" s="527"/>
      <c r="D172" s="527"/>
      <c r="E172" s="527"/>
      <c r="F172" s="527"/>
      <c r="G172" s="527"/>
      <c r="H172" s="527"/>
      <c r="I172" s="527"/>
      <c r="J172" s="527"/>
      <c r="K172" s="527"/>
      <c r="L172" s="527"/>
      <c r="M172" s="527"/>
      <c r="N172" s="527"/>
      <c r="O172" s="527"/>
      <c r="P172" s="527"/>
      <c r="Q172" s="527"/>
      <c r="R172" s="527"/>
      <c r="S172" s="527"/>
      <c r="T172" s="527"/>
      <c r="U172" s="527"/>
      <c r="V172" s="527"/>
      <c r="W172" s="527"/>
      <c r="X172" s="527"/>
      <c r="Y172" s="527"/>
      <c r="Z172" s="527"/>
      <c r="AA172" s="527"/>
      <c r="AB172" s="527"/>
      <c r="AC172" s="527"/>
      <c r="AD172" s="527"/>
      <c r="AE172" s="527"/>
      <c r="AF172" s="527"/>
      <c r="AG172" s="527"/>
      <c r="AH172" s="527"/>
    </row>
    <row r="173" spans="1:34" x14ac:dyDescent="0.25">
      <c r="A173" s="527"/>
      <c r="B173" s="527"/>
      <c r="C173" s="527"/>
      <c r="D173" s="527"/>
      <c r="E173" s="527"/>
      <c r="F173" s="527"/>
      <c r="G173" s="527"/>
      <c r="H173" s="527"/>
      <c r="I173" s="527"/>
      <c r="J173" s="527"/>
      <c r="K173" s="527"/>
      <c r="L173" s="527"/>
      <c r="M173" s="527"/>
      <c r="N173" s="527"/>
      <c r="O173" s="527"/>
      <c r="P173" s="527"/>
      <c r="Q173" s="527"/>
      <c r="R173" s="527"/>
      <c r="S173" s="527"/>
      <c r="T173" s="527"/>
      <c r="U173" s="527"/>
      <c r="V173" s="527"/>
      <c r="W173" s="527"/>
      <c r="X173" s="527"/>
      <c r="Y173" s="527"/>
      <c r="Z173" s="527"/>
      <c r="AA173" s="527"/>
      <c r="AB173" s="527"/>
      <c r="AC173" s="527"/>
      <c r="AD173" s="527"/>
      <c r="AE173" s="527"/>
      <c r="AF173" s="527"/>
      <c r="AG173" s="527"/>
      <c r="AH173" s="527"/>
    </row>
    <row r="174" spans="1:34" x14ac:dyDescent="0.25">
      <c r="A174" s="527"/>
      <c r="B174" s="527"/>
      <c r="C174" s="527"/>
      <c r="D174" s="527"/>
      <c r="E174" s="527"/>
      <c r="F174" s="527"/>
      <c r="G174" s="527"/>
      <c r="H174" s="527"/>
      <c r="I174" s="527"/>
      <c r="J174" s="527"/>
      <c r="K174" s="527"/>
      <c r="L174" s="527"/>
      <c r="M174" s="527"/>
      <c r="N174" s="527"/>
      <c r="O174" s="527"/>
      <c r="P174" s="527"/>
      <c r="Q174" s="527"/>
      <c r="R174" s="527"/>
      <c r="S174" s="527"/>
      <c r="T174" s="527"/>
      <c r="U174" s="527"/>
      <c r="V174" s="527"/>
      <c r="W174" s="527"/>
      <c r="X174" s="527"/>
      <c r="Y174" s="527"/>
      <c r="Z174" s="527"/>
      <c r="AA174" s="527"/>
      <c r="AB174" s="527"/>
      <c r="AC174" s="527"/>
      <c r="AD174" s="527"/>
      <c r="AE174" s="527"/>
      <c r="AF174" s="527"/>
      <c r="AG174" s="527"/>
      <c r="AH174" s="527"/>
    </row>
    <row r="175" spans="1:34" x14ac:dyDescent="0.25">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row>
    <row r="176" spans="1:34" x14ac:dyDescent="0.25">
      <c r="A176" s="527"/>
      <c r="B176" s="527"/>
      <c r="C176" s="527"/>
      <c r="D176" s="527"/>
      <c r="E176" s="527"/>
      <c r="F176" s="527"/>
      <c r="G176" s="527"/>
      <c r="H176" s="527"/>
      <c r="I176" s="527"/>
      <c r="J176" s="527"/>
      <c r="K176" s="527"/>
      <c r="L176" s="527"/>
      <c r="M176" s="527"/>
      <c r="N176" s="527"/>
      <c r="O176" s="527"/>
      <c r="P176" s="527"/>
      <c r="Q176" s="527"/>
      <c r="R176" s="527"/>
      <c r="S176" s="527"/>
      <c r="T176" s="527"/>
      <c r="U176" s="527"/>
      <c r="V176" s="527"/>
      <c r="W176" s="527"/>
      <c r="X176" s="527"/>
      <c r="Y176" s="527"/>
      <c r="Z176" s="527"/>
      <c r="AA176" s="527"/>
      <c r="AB176" s="527"/>
      <c r="AC176" s="527"/>
      <c r="AD176" s="527"/>
      <c r="AE176" s="527"/>
      <c r="AF176" s="527"/>
      <c r="AG176" s="527"/>
      <c r="AH176" s="527"/>
    </row>
    <row r="177" spans="1:34" x14ac:dyDescent="0.25">
      <c r="A177" s="527"/>
      <c r="B177" s="527"/>
      <c r="C177" s="527"/>
      <c r="D177" s="527"/>
      <c r="E177" s="527"/>
      <c r="F177" s="527"/>
      <c r="G177" s="527"/>
      <c r="H177" s="527"/>
      <c r="I177" s="527"/>
      <c r="J177" s="527"/>
      <c r="K177" s="527"/>
      <c r="L177" s="527"/>
      <c r="M177" s="527"/>
      <c r="N177" s="527"/>
      <c r="O177" s="527"/>
      <c r="P177" s="527"/>
      <c r="Q177" s="527"/>
      <c r="R177" s="527"/>
      <c r="S177" s="527"/>
      <c r="T177" s="527"/>
      <c r="U177" s="527"/>
      <c r="V177" s="527"/>
      <c r="W177" s="527"/>
      <c r="X177" s="527"/>
      <c r="Y177" s="527"/>
      <c r="Z177" s="527"/>
      <c r="AA177" s="527"/>
      <c r="AB177" s="527"/>
      <c r="AC177" s="527"/>
      <c r="AD177" s="527"/>
      <c r="AE177" s="527"/>
      <c r="AF177" s="527"/>
      <c r="AG177" s="527"/>
      <c r="AH177" s="527"/>
    </row>
    <row r="178" spans="1:34" x14ac:dyDescent="0.25">
      <c r="A178" s="527"/>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row>
    <row r="179" spans="1:34" x14ac:dyDescent="0.25">
      <c r="A179" s="527"/>
      <c r="B179" s="527"/>
      <c r="C179" s="527"/>
      <c r="D179" s="527"/>
      <c r="E179" s="527"/>
      <c r="F179" s="527"/>
      <c r="G179" s="527"/>
      <c r="H179" s="527"/>
      <c r="I179" s="527"/>
      <c r="J179" s="527"/>
      <c r="K179" s="527"/>
      <c r="L179" s="527"/>
      <c r="M179" s="527"/>
      <c r="N179" s="527"/>
      <c r="O179" s="527"/>
      <c r="P179" s="527"/>
      <c r="Q179" s="527"/>
      <c r="R179" s="527"/>
      <c r="S179" s="527"/>
      <c r="T179" s="527"/>
      <c r="U179" s="527"/>
      <c r="V179" s="527"/>
      <c r="W179" s="527"/>
      <c r="X179" s="527"/>
      <c r="Y179" s="527"/>
      <c r="Z179" s="527"/>
      <c r="AA179" s="527"/>
      <c r="AB179" s="527"/>
      <c r="AC179" s="527"/>
      <c r="AD179" s="527"/>
      <c r="AE179" s="527"/>
      <c r="AF179" s="527"/>
      <c r="AG179" s="527"/>
      <c r="AH179" s="527"/>
    </row>
    <row r="180" spans="1:34" x14ac:dyDescent="0.25">
      <c r="A180" s="527"/>
      <c r="B180" s="527"/>
      <c r="C180" s="527"/>
      <c r="D180" s="527"/>
      <c r="E180" s="527"/>
      <c r="F180" s="527"/>
      <c r="G180" s="527"/>
      <c r="H180" s="527"/>
      <c r="I180" s="527"/>
      <c r="J180" s="527"/>
      <c r="K180" s="527"/>
      <c r="L180" s="527"/>
      <c r="M180" s="527"/>
      <c r="N180" s="527"/>
      <c r="O180" s="527"/>
      <c r="P180" s="527"/>
      <c r="Q180" s="527"/>
      <c r="R180" s="527"/>
      <c r="S180" s="527"/>
      <c r="T180" s="527"/>
      <c r="U180" s="527"/>
      <c r="V180" s="527"/>
      <c r="W180" s="527"/>
      <c r="X180" s="527"/>
      <c r="Y180" s="527"/>
      <c r="Z180" s="527"/>
      <c r="AA180" s="527"/>
      <c r="AB180" s="527"/>
      <c r="AC180" s="527"/>
      <c r="AD180" s="527"/>
      <c r="AE180" s="527"/>
      <c r="AF180" s="527"/>
      <c r="AG180" s="527"/>
      <c r="AH180" s="527"/>
    </row>
    <row r="181" spans="1:34" x14ac:dyDescent="0.25">
      <c r="A181" s="527"/>
      <c r="B181" s="527"/>
      <c r="C181" s="527"/>
      <c r="D181" s="527"/>
      <c r="E181" s="527"/>
      <c r="F181" s="527"/>
      <c r="G181" s="527"/>
      <c r="H181" s="527"/>
      <c r="I181" s="527"/>
      <c r="J181" s="527"/>
      <c r="K181" s="527"/>
      <c r="L181" s="527"/>
      <c r="M181" s="527"/>
      <c r="N181" s="527"/>
      <c r="O181" s="527"/>
      <c r="P181" s="527"/>
      <c r="Q181" s="527"/>
      <c r="R181" s="527"/>
      <c r="S181" s="527"/>
      <c r="T181" s="527"/>
      <c r="U181" s="527"/>
      <c r="V181" s="527"/>
      <c r="W181" s="527"/>
      <c r="X181" s="527"/>
      <c r="Y181" s="527"/>
      <c r="Z181" s="527"/>
      <c r="AA181" s="527"/>
      <c r="AB181" s="527"/>
      <c r="AC181" s="527"/>
      <c r="AD181" s="527"/>
      <c r="AE181" s="527"/>
      <c r="AF181" s="527"/>
      <c r="AG181" s="527"/>
      <c r="AH181" s="527"/>
    </row>
    <row r="182" spans="1:34" x14ac:dyDescent="0.25">
      <c r="A182" s="527"/>
      <c r="B182" s="527"/>
      <c r="C182" s="527"/>
      <c r="D182" s="527"/>
      <c r="E182" s="527"/>
      <c r="F182" s="527"/>
      <c r="G182" s="527"/>
      <c r="H182" s="527"/>
      <c r="I182" s="527"/>
      <c r="J182" s="527"/>
      <c r="K182" s="527"/>
      <c r="L182" s="527"/>
      <c r="M182" s="527"/>
      <c r="N182" s="527"/>
      <c r="O182" s="527"/>
      <c r="P182" s="527"/>
      <c r="Q182" s="527"/>
      <c r="R182" s="527"/>
      <c r="S182" s="527"/>
      <c r="T182" s="527"/>
      <c r="U182" s="527"/>
      <c r="V182" s="527"/>
      <c r="W182" s="527"/>
      <c r="X182" s="527"/>
      <c r="Y182" s="527"/>
      <c r="Z182" s="527"/>
      <c r="AA182" s="527"/>
      <c r="AB182" s="527"/>
      <c r="AC182" s="527"/>
      <c r="AD182" s="527"/>
      <c r="AE182" s="527"/>
      <c r="AF182" s="527"/>
      <c r="AG182" s="527"/>
      <c r="AH182" s="527"/>
    </row>
    <row r="183" spans="1:34" x14ac:dyDescent="0.25">
      <c r="A183" s="527"/>
      <c r="B183" s="527"/>
      <c r="C183" s="527"/>
      <c r="D183" s="527"/>
      <c r="E183" s="527"/>
      <c r="F183" s="527"/>
      <c r="G183" s="527"/>
      <c r="H183" s="527"/>
      <c r="I183" s="527"/>
      <c r="J183" s="527"/>
      <c r="K183" s="527"/>
      <c r="L183" s="527"/>
      <c r="M183" s="527"/>
      <c r="N183" s="527"/>
      <c r="O183" s="527"/>
      <c r="P183" s="527"/>
      <c r="Q183" s="527"/>
      <c r="R183" s="527"/>
      <c r="S183" s="527"/>
      <c r="T183" s="527"/>
      <c r="U183" s="527"/>
      <c r="V183" s="527"/>
      <c r="W183" s="527"/>
      <c r="X183" s="527"/>
      <c r="Y183" s="527"/>
      <c r="Z183" s="527"/>
      <c r="AA183" s="527"/>
      <c r="AB183" s="527"/>
      <c r="AC183" s="527"/>
      <c r="AD183" s="527"/>
      <c r="AE183" s="527"/>
      <c r="AF183" s="527"/>
      <c r="AG183" s="527"/>
      <c r="AH183" s="527"/>
    </row>
    <row r="184" spans="1:34" x14ac:dyDescent="0.25">
      <c r="A184" s="527"/>
      <c r="B184" s="527"/>
      <c r="C184" s="527"/>
      <c r="D184" s="527"/>
      <c r="E184" s="527"/>
      <c r="F184" s="527"/>
      <c r="G184" s="527"/>
      <c r="H184" s="527"/>
      <c r="I184" s="527"/>
      <c r="J184" s="527"/>
      <c r="K184" s="527"/>
      <c r="L184" s="527"/>
      <c r="M184" s="527"/>
      <c r="N184" s="527"/>
      <c r="O184" s="527"/>
      <c r="P184" s="527"/>
      <c r="Q184" s="527"/>
      <c r="R184" s="527"/>
      <c r="S184" s="527"/>
      <c r="T184" s="527"/>
      <c r="U184" s="527"/>
      <c r="V184" s="527"/>
      <c r="W184" s="527"/>
      <c r="X184" s="527"/>
      <c r="Y184" s="527"/>
      <c r="Z184" s="527"/>
      <c r="AA184" s="527"/>
      <c r="AB184" s="527"/>
      <c r="AC184" s="527"/>
      <c r="AD184" s="527"/>
      <c r="AE184" s="527"/>
      <c r="AF184" s="527"/>
      <c r="AG184" s="527"/>
      <c r="AH184" s="527"/>
    </row>
    <row r="185" spans="1:34" x14ac:dyDescent="0.25">
      <c r="A185" s="527"/>
      <c r="B185" s="527"/>
      <c r="C185" s="527"/>
      <c r="D185" s="527"/>
      <c r="E185" s="527"/>
      <c r="F185" s="527"/>
      <c r="G185" s="527"/>
      <c r="H185" s="527"/>
      <c r="I185" s="527"/>
      <c r="J185" s="527"/>
      <c r="K185" s="527"/>
      <c r="L185" s="527"/>
      <c r="M185" s="527"/>
      <c r="N185" s="527"/>
      <c r="O185" s="527"/>
      <c r="P185" s="527"/>
      <c r="Q185" s="527"/>
      <c r="R185" s="527"/>
      <c r="S185" s="527"/>
      <c r="T185" s="527"/>
      <c r="U185" s="527"/>
      <c r="V185" s="527"/>
      <c r="W185" s="527"/>
      <c r="X185" s="527"/>
      <c r="Y185" s="527"/>
      <c r="Z185" s="527"/>
      <c r="AA185" s="527"/>
      <c r="AB185" s="527"/>
      <c r="AC185" s="527"/>
      <c r="AD185" s="527"/>
      <c r="AE185" s="527"/>
      <c r="AF185" s="527"/>
      <c r="AG185" s="527"/>
      <c r="AH185" s="527"/>
    </row>
    <row r="186" spans="1:34" x14ac:dyDescent="0.25">
      <c r="A186" s="527"/>
      <c r="B186" s="527"/>
      <c r="C186" s="527"/>
      <c r="D186" s="527"/>
      <c r="E186" s="527"/>
      <c r="F186" s="527"/>
      <c r="G186" s="527"/>
      <c r="H186" s="527"/>
      <c r="I186" s="527"/>
      <c r="J186" s="527"/>
      <c r="K186" s="527"/>
      <c r="L186" s="527"/>
      <c r="M186" s="527"/>
      <c r="N186" s="527"/>
      <c r="O186" s="527"/>
      <c r="P186" s="527"/>
      <c r="Q186" s="527"/>
      <c r="R186" s="527"/>
      <c r="S186" s="527"/>
      <c r="T186" s="527"/>
      <c r="U186" s="527"/>
      <c r="V186" s="527"/>
      <c r="W186" s="527"/>
      <c r="X186" s="527"/>
      <c r="Y186" s="527"/>
      <c r="Z186" s="527"/>
      <c r="AA186" s="527"/>
      <c r="AB186" s="527"/>
      <c r="AC186" s="527"/>
      <c r="AD186" s="527"/>
      <c r="AE186" s="527"/>
      <c r="AF186" s="527"/>
      <c r="AG186" s="527"/>
      <c r="AH186" s="527"/>
    </row>
    <row r="187" spans="1:34" x14ac:dyDescent="0.25">
      <c r="A187" s="527"/>
      <c r="B187" s="527"/>
      <c r="C187" s="527"/>
      <c r="D187" s="527"/>
      <c r="E187" s="527"/>
      <c r="F187" s="527"/>
      <c r="G187" s="527"/>
      <c r="H187" s="527"/>
      <c r="I187" s="527"/>
      <c r="J187" s="527"/>
      <c r="K187" s="527"/>
      <c r="L187" s="527"/>
      <c r="M187" s="527"/>
      <c r="N187" s="527"/>
      <c r="O187" s="527"/>
      <c r="P187" s="527"/>
      <c r="Q187" s="527"/>
      <c r="R187" s="527"/>
      <c r="S187" s="527"/>
      <c r="T187" s="527"/>
      <c r="U187" s="527"/>
      <c r="V187" s="527"/>
      <c r="W187" s="527"/>
      <c r="X187" s="527"/>
      <c r="Y187" s="527"/>
      <c r="Z187" s="527"/>
      <c r="AA187" s="527"/>
      <c r="AB187" s="527"/>
      <c r="AC187" s="527"/>
      <c r="AD187" s="527"/>
      <c r="AE187" s="527"/>
      <c r="AF187" s="527"/>
      <c r="AG187" s="527"/>
      <c r="AH187" s="527"/>
    </row>
    <row r="188" spans="1:34" x14ac:dyDescent="0.25">
      <c r="A188" s="527"/>
      <c r="B188" s="527"/>
      <c r="C188" s="527"/>
      <c r="D188" s="527"/>
      <c r="E188" s="527"/>
      <c r="F188" s="527"/>
      <c r="G188" s="527"/>
      <c r="H188" s="527"/>
      <c r="I188" s="527"/>
      <c r="J188" s="527"/>
      <c r="K188" s="527"/>
      <c r="L188" s="527"/>
      <c r="M188" s="527"/>
      <c r="N188" s="527"/>
      <c r="O188" s="527"/>
      <c r="P188" s="527"/>
      <c r="Q188" s="527"/>
      <c r="R188" s="527"/>
      <c r="S188" s="527"/>
      <c r="T188" s="527"/>
      <c r="U188" s="527"/>
      <c r="V188" s="527"/>
      <c r="W188" s="527"/>
      <c r="X188" s="527"/>
      <c r="Y188" s="527"/>
      <c r="Z188" s="527"/>
      <c r="AA188" s="527"/>
      <c r="AB188" s="527"/>
      <c r="AC188" s="527"/>
      <c r="AD188" s="527"/>
      <c r="AE188" s="527"/>
      <c r="AF188" s="527"/>
      <c r="AG188" s="527"/>
      <c r="AH188" s="527"/>
    </row>
    <row r="189" spans="1:34" x14ac:dyDescent="0.25">
      <c r="A189" s="527"/>
      <c r="B189" s="527"/>
      <c r="C189" s="527"/>
      <c r="D189" s="527"/>
      <c r="E189" s="527"/>
      <c r="F189" s="527"/>
      <c r="G189" s="527"/>
      <c r="H189" s="527"/>
      <c r="I189" s="527"/>
      <c r="J189" s="527"/>
      <c r="K189" s="527"/>
      <c r="L189" s="527"/>
      <c r="M189" s="527"/>
      <c r="N189" s="527"/>
      <c r="O189" s="527"/>
      <c r="P189" s="527"/>
      <c r="Q189" s="527"/>
      <c r="R189" s="527"/>
      <c r="S189" s="527"/>
      <c r="T189" s="527"/>
      <c r="U189" s="527"/>
      <c r="V189" s="527"/>
      <c r="W189" s="527"/>
      <c r="X189" s="527"/>
      <c r="Y189" s="527"/>
      <c r="Z189" s="527"/>
      <c r="AA189" s="527"/>
      <c r="AB189" s="527"/>
      <c r="AC189" s="527"/>
      <c r="AD189" s="527"/>
      <c r="AE189" s="527"/>
      <c r="AF189" s="527"/>
      <c r="AG189" s="527"/>
      <c r="AH189" s="527"/>
    </row>
    <row r="190" spans="1:34" x14ac:dyDescent="0.25">
      <c r="A190" s="527"/>
      <c r="B190" s="527"/>
      <c r="C190" s="527"/>
      <c r="D190" s="527"/>
      <c r="E190" s="527"/>
      <c r="F190" s="527"/>
      <c r="G190" s="527"/>
      <c r="H190" s="527"/>
      <c r="I190" s="527"/>
      <c r="J190" s="527"/>
      <c r="K190" s="527"/>
      <c r="L190" s="527"/>
      <c r="M190" s="527"/>
      <c r="N190" s="527"/>
      <c r="O190" s="527"/>
      <c r="P190" s="527"/>
      <c r="Q190" s="527"/>
      <c r="R190" s="527"/>
      <c r="S190" s="527"/>
      <c r="T190" s="527"/>
      <c r="U190" s="527"/>
      <c r="V190" s="527"/>
      <c r="W190" s="527"/>
      <c r="X190" s="527"/>
      <c r="Y190" s="527"/>
      <c r="Z190" s="527"/>
      <c r="AA190" s="527"/>
      <c r="AB190" s="527"/>
      <c r="AC190" s="527"/>
      <c r="AD190" s="527"/>
      <c r="AE190" s="527"/>
      <c r="AF190" s="527"/>
      <c r="AG190" s="527"/>
      <c r="AH190" s="527"/>
    </row>
    <row r="191" spans="1:34" x14ac:dyDescent="0.25">
      <c r="A191" s="527"/>
      <c r="B191" s="527"/>
      <c r="C191" s="527"/>
      <c r="D191" s="527"/>
      <c r="E191" s="527"/>
      <c r="F191" s="527"/>
      <c r="G191" s="527"/>
      <c r="H191" s="527"/>
      <c r="I191" s="527"/>
      <c r="J191" s="527"/>
      <c r="K191" s="527"/>
      <c r="L191" s="527"/>
      <c r="M191" s="527"/>
      <c r="N191" s="527"/>
      <c r="O191" s="527"/>
      <c r="P191" s="527"/>
      <c r="Q191" s="527"/>
      <c r="R191" s="527"/>
      <c r="S191" s="527"/>
      <c r="T191" s="527"/>
      <c r="U191" s="527"/>
      <c r="V191" s="527"/>
      <c r="W191" s="527"/>
      <c r="X191" s="527"/>
      <c r="Y191" s="527"/>
      <c r="Z191" s="527"/>
      <c r="AA191" s="527"/>
      <c r="AB191" s="527"/>
      <c r="AC191" s="527"/>
      <c r="AD191" s="527"/>
      <c r="AE191" s="527"/>
      <c r="AF191" s="527"/>
      <c r="AG191" s="527"/>
      <c r="AH191" s="527"/>
    </row>
    <row r="192" spans="1:34" x14ac:dyDescent="0.25">
      <c r="A192" s="527"/>
      <c r="B192" s="527"/>
      <c r="C192" s="527"/>
      <c r="D192" s="527"/>
      <c r="E192" s="527"/>
      <c r="F192" s="527"/>
      <c r="G192" s="527"/>
      <c r="H192" s="527"/>
      <c r="I192" s="527"/>
      <c r="J192" s="527"/>
      <c r="K192" s="527"/>
      <c r="L192" s="527"/>
      <c r="M192" s="527"/>
      <c r="N192" s="527"/>
      <c r="O192" s="527"/>
      <c r="P192" s="527"/>
      <c r="Q192" s="527"/>
      <c r="R192" s="527"/>
      <c r="S192" s="527"/>
      <c r="T192" s="527"/>
      <c r="U192" s="527"/>
      <c r="V192" s="527"/>
      <c r="W192" s="527"/>
      <c r="X192" s="527"/>
      <c r="Y192" s="527"/>
      <c r="Z192" s="527"/>
      <c r="AA192" s="527"/>
      <c r="AB192" s="527"/>
      <c r="AC192" s="527"/>
      <c r="AD192" s="527"/>
      <c r="AE192" s="527"/>
      <c r="AF192" s="527"/>
      <c r="AG192" s="527"/>
      <c r="AH192" s="527"/>
    </row>
    <row r="193" spans="1:34" x14ac:dyDescent="0.25">
      <c r="A193" s="527"/>
      <c r="B193" s="527"/>
      <c r="C193" s="527"/>
      <c r="D193" s="527"/>
      <c r="E193" s="527"/>
      <c r="F193" s="527"/>
      <c r="G193" s="527"/>
      <c r="H193" s="527"/>
      <c r="I193" s="527"/>
      <c r="J193" s="527"/>
      <c r="K193" s="527"/>
      <c r="L193" s="527"/>
      <c r="M193" s="527"/>
      <c r="N193" s="527"/>
      <c r="O193" s="527"/>
      <c r="P193" s="527"/>
      <c r="Q193" s="527"/>
      <c r="R193" s="527"/>
      <c r="S193" s="527"/>
      <c r="T193" s="527"/>
      <c r="U193" s="527"/>
      <c r="V193" s="527"/>
      <c r="W193" s="527"/>
      <c r="X193" s="527"/>
      <c r="Y193" s="527"/>
      <c r="Z193" s="527"/>
      <c r="AA193" s="527"/>
      <c r="AB193" s="527"/>
      <c r="AC193" s="527"/>
      <c r="AD193" s="527"/>
      <c r="AE193" s="527"/>
      <c r="AF193" s="527"/>
      <c r="AG193" s="527"/>
      <c r="AH193" s="527"/>
    </row>
    <row r="194" spans="1:34" x14ac:dyDescent="0.25">
      <c r="A194" s="527"/>
      <c r="B194" s="527"/>
      <c r="C194" s="527"/>
      <c r="D194" s="527"/>
      <c r="E194" s="527"/>
      <c r="F194" s="527"/>
      <c r="G194" s="527"/>
      <c r="H194" s="527"/>
      <c r="I194" s="527"/>
      <c r="J194" s="527"/>
      <c r="K194" s="527"/>
      <c r="L194" s="527"/>
      <c r="M194" s="527"/>
      <c r="N194" s="527"/>
      <c r="O194" s="527"/>
      <c r="P194" s="527"/>
      <c r="Q194" s="527"/>
      <c r="R194" s="527"/>
      <c r="S194" s="527"/>
      <c r="T194" s="527"/>
      <c r="U194" s="527"/>
      <c r="V194" s="527"/>
      <c r="W194" s="527"/>
      <c r="X194" s="527"/>
      <c r="Y194" s="527"/>
      <c r="Z194" s="527"/>
      <c r="AA194" s="527"/>
      <c r="AB194" s="527"/>
      <c r="AC194" s="527"/>
      <c r="AD194" s="527"/>
      <c r="AE194" s="527"/>
      <c r="AF194" s="527"/>
      <c r="AG194" s="527"/>
      <c r="AH194" s="527"/>
    </row>
    <row r="195" spans="1:34" x14ac:dyDescent="0.25">
      <c r="A195" s="527"/>
      <c r="B195" s="527"/>
      <c r="C195" s="527"/>
      <c r="D195" s="527"/>
      <c r="E195" s="527"/>
      <c r="F195" s="527"/>
      <c r="G195" s="527"/>
      <c r="H195" s="527"/>
      <c r="I195" s="527"/>
      <c r="J195" s="527"/>
      <c r="K195" s="527"/>
      <c r="L195" s="527"/>
      <c r="M195" s="527"/>
      <c r="N195" s="527"/>
      <c r="O195" s="527"/>
      <c r="P195" s="527"/>
      <c r="Q195" s="527"/>
      <c r="R195" s="527"/>
      <c r="S195" s="527"/>
      <c r="T195" s="527"/>
      <c r="U195" s="527"/>
      <c r="V195" s="527"/>
      <c r="W195" s="527"/>
      <c r="X195" s="527"/>
      <c r="Y195" s="527"/>
      <c r="Z195" s="527"/>
      <c r="AA195" s="527"/>
      <c r="AB195" s="527"/>
      <c r="AC195" s="527"/>
      <c r="AD195" s="527"/>
      <c r="AE195" s="527"/>
      <c r="AF195" s="527"/>
      <c r="AG195" s="527"/>
      <c r="AH195" s="527"/>
    </row>
    <row r="196" spans="1:34" x14ac:dyDescent="0.25">
      <c r="A196" s="527"/>
      <c r="B196" s="527"/>
      <c r="C196" s="527"/>
      <c r="D196" s="527"/>
      <c r="E196" s="527"/>
      <c r="F196" s="527"/>
      <c r="G196" s="527"/>
      <c r="H196" s="527"/>
      <c r="I196" s="527"/>
      <c r="J196" s="527"/>
      <c r="K196" s="527"/>
      <c r="L196" s="527"/>
      <c r="M196" s="527"/>
      <c r="N196" s="527"/>
      <c r="O196" s="527"/>
      <c r="P196" s="527"/>
      <c r="Q196" s="527"/>
      <c r="R196" s="527"/>
      <c r="S196" s="527"/>
      <c r="T196" s="527"/>
      <c r="U196" s="527"/>
      <c r="V196" s="527"/>
      <c r="W196" s="527"/>
      <c r="X196" s="527"/>
      <c r="Y196" s="527"/>
      <c r="Z196" s="527"/>
      <c r="AA196" s="527"/>
      <c r="AB196" s="527"/>
      <c r="AC196" s="527"/>
      <c r="AD196" s="527"/>
      <c r="AE196" s="527"/>
      <c r="AF196" s="527"/>
      <c r="AG196" s="527"/>
      <c r="AH196" s="527"/>
    </row>
    <row r="197" spans="1:34" x14ac:dyDescent="0.25">
      <c r="A197" s="527"/>
      <c r="B197" s="527"/>
      <c r="C197" s="527"/>
      <c r="D197" s="527"/>
      <c r="E197" s="527"/>
      <c r="F197" s="527"/>
      <c r="G197" s="527"/>
      <c r="H197" s="527"/>
      <c r="I197" s="527"/>
      <c r="J197" s="527"/>
      <c r="K197" s="527"/>
      <c r="L197" s="527"/>
      <c r="M197" s="527"/>
      <c r="N197" s="527"/>
      <c r="O197" s="527"/>
      <c r="P197" s="527"/>
      <c r="Q197" s="527"/>
      <c r="R197" s="527"/>
      <c r="S197" s="527"/>
      <c r="T197" s="527"/>
      <c r="U197" s="527"/>
      <c r="V197" s="527"/>
      <c r="W197" s="527"/>
      <c r="X197" s="527"/>
      <c r="Y197" s="527"/>
      <c r="Z197" s="527"/>
      <c r="AA197" s="527"/>
      <c r="AB197" s="527"/>
      <c r="AC197" s="527"/>
      <c r="AD197" s="527"/>
      <c r="AE197" s="527"/>
      <c r="AF197" s="527"/>
      <c r="AG197" s="527"/>
      <c r="AH197" s="527"/>
    </row>
    <row r="198" spans="1:34" x14ac:dyDescent="0.25">
      <c r="A198" s="527"/>
      <c r="B198" s="527"/>
      <c r="C198" s="527"/>
      <c r="D198" s="527"/>
      <c r="E198" s="527"/>
      <c r="F198" s="527"/>
      <c r="G198" s="527"/>
      <c r="H198" s="527"/>
      <c r="I198" s="527"/>
      <c r="J198" s="527"/>
      <c r="K198" s="527"/>
      <c r="L198" s="527"/>
      <c r="M198" s="527"/>
      <c r="N198" s="527"/>
      <c r="O198" s="527"/>
      <c r="P198" s="527"/>
      <c r="Q198" s="527"/>
      <c r="R198" s="527"/>
      <c r="S198" s="527"/>
      <c r="T198" s="527"/>
      <c r="U198" s="527"/>
      <c r="V198" s="527"/>
      <c r="W198" s="527"/>
      <c r="X198" s="527"/>
      <c r="Y198" s="527"/>
      <c r="Z198" s="527"/>
      <c r="AA198" s="527"/>
      <c r="AB198" s="527"/>
      <c r="AC198" s="527"/>
      <c r="AD198" s="527"/>
      <c r="AE198" s="527"/>
      <c r="AF198" s="527"/>
      <c r="AG198" s="527"/>
      <c r="AH198" s="527"/>
    </row>
    <row r="199" spans="1:34" x14ac:dyDescent="0.25">
      <c r="A199" s="527"/>
      <c r="B199" s="527"/>
      <c r="C199" s="527"/>
      <c r="D199" s="527"/>
      <c r="E199" s="527"/>
      <c r="F199" s="527"/>
      <c r="G199" s="527"/>
      <c r="H199" s="527"/>
      <c r="I199" s="527"/>
      <c r="J199" s="527"/>
      <c r="K199" s="527"/>
      <c r="L199" s="527"/>
      <c r="M199" s="527"/>
      <c r="N199" s="527"/>
      <c r="O199" s="527"/>
      <c r="P199" s="527"/>
      <c r="Q199" s="527"/>
      <c r="R199" s="527"/>
      <c r="S199" s="527"/>
      <c r="T199" s="527"/>
      <c r="U199" s="527"/>
      <c r="V199" s="527"/>
      <c r="W199" s="527"/>
      <c r="X199" s="527"/>
      <c r="Y199" s="527"/>
      <c r="Z199" s="527"/>
      <c r="AA199" s="527"/>
      <c r="AB199" s="527"/>
      <c r="AC199" s="527"/>
      <c r="AD199" s="527"/>
      <c r="AE199" s="527"/>
      <c r="AF199" s="527"/>
      <c r="AG199" s="527"/>
      <c r="AH199" s="527"/>
    </row>
    <row r="200" spans="1:34" x14ac:dyDescent="0.25">
      <c r="A200" s="527"/>
      <c r="B200" s="527"/>
      <c r="C200" s="527"/>
      <c r="D200" s="527"/>
      <c r="E200" s="527"/>
      <c r="F200" s="527"/>
      <c r="G200" s="527"/>
      <c r="H200" s="527"/>
      <c r="I200" s="527"/>
      <c r="J200" s="527"/>
      <c r="K200" s="527"/>
      <c r="L200" s="527"/>
      <c r="M200" s="527"/>
      <c r="N200" s="527"/>
      <c r="O200" s="527"/>
      <c r="P200" s="527"/>
      <c r="Q200" s="527"/>
      <c r="R200" s="527"/>
      <c r="S200" s="527"/>
      <c r="T200" s="527"/>
      <c r="U200" s="527"/>
      <c r="V200" s="527"/>
      <c r="W200" s="527"/>
      <c r="X200" s="527"/>
      <c r="Y200" s="527"/>
      <c r="Z200" s="527"/>
      <c r="AA200" s="527"/>
      <c r="AB200" s="527"/>
      <c r="AC200" s="527"/>
      <c r="AD200" s="527"/>
      <c r="AE200" s="527"/>
      <c r="AF200" s="527"/>
      <c r="AG200" s="527"/>
      <c r="AH200" s="527"/>
    </row>
    <row r="201" spans="1:34" x14ac:dyDescent="0.25">
      <c r="A201" s="527"/>
      <c r="B201" s="527"/>
      <c r="C201" s="527"/>
      <c r="D201" s="527"/>
      <c r="E201" s="527"/>
      <c r="F201" s="527"/>
      <c r="G201" s="527"/>
      <c r="H201" s="527"/>
      <c r="I201" s="527"/>
      <c r="J201" s="527"/>
      <c r="K201" s="527"/>
      <c r="L201" s="527"/>
      <c r="M201" s="527"/>
      <c r="N201" s="527"/>
      <c r="O201" s="527"/>
      <c r="P201" s="527"/>
      <c r="Q201" s="527"/>
      <c r="R201" s="527"/>
      <c r="S201" s="527"/>
      <c r="T201" s="527"/>
      <c r="U201" s="527"/>
      <c r="V201" s="527"/>
      <c r="W201" s="527"/>
      <c r="X201" s="527"/>
      <c r="Y201" s="527"/>
      <c r="Z201" s="527"/>
      <c r="AA201" s="527"/>
      <c r="AB201" s="527"/>
      <c r="AC201" s="527"/>
      <c r="AD201" s="527"/>
      <c r="AE201" s="527"/>
      <c r="AF201" s="527"/>
      <c r="AG201" s="527"/>
      <c r="AH201" s="527"/>
    </row>
    <row r="202" spans="1:34" x14ac:dyDescent="0.25">
      <c r="A202" s="527"/>
      <c r="B202" s="527"/>
      <c r="C202" s="527"/>
      <c r="D202" s="527"/>
      <c r="E202" s="527"/>
      <c r="F202" s="527"/>
      <c r="G202" s="527"/>
      <c r="H202" s="527"/>
      <c r="I202" s="527"/>
      <c r="J202" s="527"/>
      <c r="K202" s="527"/>
      <c r="L202" s="527"/>
      <c r="M202" s="527"/>
      <c r="N202" s="527"/>
      <c r="O202" s="527"/>
      <c r="P202" s="527"/>
      <c r="Q202" s="527"/>
      <c r="R202" s="527"/>
      <c r="S202" s="527"/>
      <c r="T202" s="527"/>
      <c r="U202" s="527"/>
      <c r="V202" s="527"/>
      <c r="W202" s="527"/>
      <c r="X202" s="527"/>
      <c r="Y202" s="527"/>
      <c r="Z202" s="527"/>
      <c r="AA202" s="527"/>
      <c r="AB202" s="527"/>
      <c r="AC202" s="527"/>
      <c r="AD202" s="527"/>
      <c r="AE202" s="527"/>
      <c r="AF202" s="527"/>
      <c r="AG202" s="527"/>
      <c r="AH202" s="527"/>
    </row>
    <row r="203" spans="1:34" x14ac:dyDescent="0.25">
      <c r="A203" s="527"/>
      <c r="B203" s="527"/>
      <c r="C203" s="527"/>
      <c r="D203" s="527"/>
      <c r="E203" s="527"/>
      <c r="F203" s="527"/>
      <c r="G203" s="527"/>
      <c r="H203" s="527"/>
      <c r="I203" s="527"/>
      <c r="J203" s="527"/>
      <c r="K203" s="527"/>
      <c r="L203" s="527"/>
      <c r="M203" s="527"/>
      <c r="N203" s="527"/>
      <c r="O203" s="527"/>
      <c r="P203" s="527"/>
      <c r="Q203" s="527"/>
      <c r="R203" s="527"/>
      <c r="S203" s="527"/>
      <c r="T203" s="527"/>
      <c r="U203" s="527"/>
      <c r="V203" s="527"/>
      <c r="W203" s="527"/>
      <c r="X203" s="527"/>
      <c r="Y203" s="527"/>
      <c r="Z203" s="527"/>
      <c r="AA203" s="527"/>
      <c r="AB203" s="527"/>
      <c r="AC203" s="527"/>
      <c r="AD203" s="527"/>
      <c r="AE203" s="527"/>
      <c r="AF203" s="527"/>
      <c r="AG203" s="527"/>
      <c r="AH203" s="527"/>
    </row>
    <row r="204" spans="1:34" x14ac:dyDescent="0.25">
      <c r="A204" s="527"/>
      <c r="B204" s="527"/>
      <c r="C204" s="527"/>
      <c r="D204" s="527"/>
      <c r="E204" s="527"/>
      <c r="F204" s="527"/>
      <c r="G204" s="527"/>
      <c r="H204" s="527"/>
      <c r="I204" s="527"/>
      <c r="J204" s="527"/>
      <c r="K204" s="527"/>
      <c r="L204" s="527"/>
      <c r="M204" s="527"/>
      <c r="N204" s="527"/>
      <c r="O204" s="527"/>
      <c r="P204" s="527"/>
      <c r="Q204" s="527"/>
      <c r="R204" s="527"/>
      <c r="S204" s="527"/>
      <c r="T204" s="527"/>
      <c r="U204" s="527"/>
      <c r="V204" s="527"/>
      <c r="W204" s="527"/>
      <c r="X204" s="527"/>
      <c r="Y204" s="527"/>
      <c r="Z204" s="527"/>
      <c r="AA204" s="527"/>
      <c r="AB204" s="527"/>
      <c r="AC204" s="527"/>
      <c r="AD204" s="527"/>
      <c r="AE204" s="527"/>
      <c r="AF204" s="527"/>
      <c r="AG204" s="527"/>
      <c r="AH204" s="527"/>
    </row>
    <row r="205" spans="1:34" x14ac:dyDescent="0.25">
      <c r="A205" s="527"/>
      <c r="B205" s="527"/>
      <c r="C205" s="527"/>
      <c r="D205" s="527"/>
      <c r="E205" s="527"/>
      <c r="F205" s="527"/>
      <c r="G205" s="527"/>
      <c r="H205" s="527"/>
      <c r="I205" s="527"/>
      <c r="J205" s="527"/>
      <c r="K205" s="527"/>
      <c r="L205" s="527"/>
      <c r="M205" s="527"/>
      <c r="N205" s="527"/>
      <c r="O205" s="527"/>
      <c r="P205" s="527"/>
      <c r="Q205" s="527"/>
      <c r="R205" s="527"/>
      <c r="S205" s="527"/>
      <c r="T205" s="527"/>
      <c r="U205" s="527"/>
      <c r="V205" s="527"/>
      <c r="W205" s="527"/>
      <c r="X205" s="527"/>
      <c r="Y205" s="527"/>
      <c r="Z205" s="527"/>
      <c r="AA205" s="527"/>
      <c r="AB205" s="527"/>
      <c r="AC205" s="527"/>
      <c r="AD205" s="527"/>
      <c r="AE205" s="527"/>
      <c r="AF205" s="527"/>
      <c r="AG205" s="527"/>
      <c r="AH205" s="527"/>
    </row>
    <row r="206" spans="1:34" x14ac:dyDescent="0.25">
      <c r="A206" s="527"/>
      <c r="B206" s="527"/>
      <c r="C206" s="527"/>
      <c r="D206" s="527"/>
      <c r="E206" s="527"/>
      <c r="F206" s="527"/>
      <c r="G206" s="527"/>
      <c r="H206" s="527"/>
      <c r="I206" s="527"/>
      <c r="J206" s="527"/>
      <c r="K206" s="527"/>
      <c r="L206" s="527"/>
      <c r="M206" s="527"/>
      <c r="N206" s="527"/>
      <c r="O206" s="527"/>
      <c r="P206" s="527"/>
      <c r="Q206" s="527"/>
      <c r="R206" s="527"/>
      <c r="S206" s="527"/>
      <c r="T206" s="527"/>
      <c r="U206" s="527"/>
      <c r="V206" s="527"/>
      <c r="W206" s="527"/>
      <c r="X206" s="527"/>
      <c r="Y206" s="527"/>
      <c r="Z206" s="527"/>
      <c r="AA206" s="527"/>
      <c r="AB206" s="527"/>
      <c r="AC206" s="527"/>
      <c r="AD206" s="527"/>
      <c r="AE206" s="527"/>
      <c r="AF206" s="527"/>
      <c r="AG206" s="527"/>
      <c r="AH206" s="527"/>
    </row>
    <row r="207" spans="1:34" x14ac:dyDescent="0.25">
      <c r="A207" s="527"/>
      <c r="B207" s="527"/>
      <c r="C207" s="527"/>
      <c r="D207" s="527"/>
      <c r="E207" s="527"/>
      <c r="F207" s="527"/>
      <c r="G207" s="527"/>
      <c r="H207" s="527"/>
      <c r="I207" s="527"/>
      <c r="J207" s="527"/>
      <c r="K207" s="527"/>
      <c r="L207" s="527"/>
      <c r="M207" s="527"/>
      <c r="N207" s="527"/>
      <c r="O207" s="527"/>
      <c r="P207" s="527"/>
      <c r="Q207" s="527"/>
      <c r="R207" s="527"/>
      <c r="S207" s="527"/>
      <c r="T207" s="527"/>
      <c r="U207" s="527"/>
      <c r="V207" s="527"/>
      <c r="W207" s="527"/>
      <c r="X207" s="527"/>
      <c r="Y207" s="527"/>
      <c r="Z207" s="527"/>
      <c r="AA207" s="527"/>
      <c r="AB207" s="527"/>
      <c r="AC207" s="527"/>
      <c r="AD207" s="527"/>
      <c r="AE207" s="527"/>
      <c r="AF207" s="527"/>
      <c r="AG207" s="527"/>
      <c r="AH207" s="527"/>
    </row>
    <row r="208" spans="1:34" x14ac:dyDescent="0.25">
      <c r="A208" s="527"/>
      <c r="B208" s="527"/>
      <c r="C208" s="527"/>
      <c r="D208" s="527"/>
      <c r="E208" s="527"/>
      <c r="F208" s="527"/>
      <c r="G208" s="527"/>
      <c r="H208" s="527"/>
      <c r="I208" s="527"/>
      <c r="J208" s="527"/>
      <c r="K208" s="527"/>
      <c r="L208" s="527"/>
      <c r="M208" s="527"/>
      <c r="N208" s="527"/>
      <c r="O208" s="527"/>
      <c r="P208" s="527"/>
      <c r="Q208" s="527"/>
      <c r="R208" s="527"/>
      <c r="S208" s="527"/>
      <c r="T208" s="527"/>
      <c r="U208" s="527"/>
      <c r="V208" s="527"/>
      <c r="W208" s="527"/>
      <c r="X208" s="527"/>
      <c r="Y208" s="527"/>
      <c r="Z208" s="527"/>
      <c r="AA208" s="527"/>
      <c r="AB208" s="527"/>
      <c r="AC208" s="527"/>
      <c r="AD208" s="527"/>
      <c r="AE208" s="527"/>
      <c r="AF208" s="527"/>
      <c r="AG208" s="527"/>
      <c r="AH208" s="527"/>
    </row>
    <row r="209" spans="1:34" x14ac:dyDescent="0.25">
      <c r="A209" s="527"/>
      <c r="B209" s="527"/>
      <c r="C209" s="527"/>
      <c r="D209" s="527"/>
      <c r="E209" s="527"/>
      <c r="F209" s="527"/>
      <c r="G209" s="527"/>
      <c r="H209" s="527"/>
      <c r="I209" s="527"/>
      <c r="J209" s="527"/>
      <c r="K209" s="527"/>
      <c r="L209" s="527"/>
      <c r="M209" s="527"/>
      <c r="N209" s="527"/>
      <c r="O209" s="527"/>
      <c r="P209" s="527"/>
      <c r="Q209" s="527"/>
      <c r="R209" s="527"/>
      <c r="S209" s="527"/>
      <c r="T209" s="527"/>
      <c r="U209" s="527"/>
      <c r="V209" s="527"/>
      <c r="W209" s="527"/>
      <c r="X209" s="527"/>
      <c r="Y209" s="527"/>
      <c r="Z209" s="527"/>
      <c r="AA209" s="527"/>
      <c r="AB209" s="527"/>
      <c r="AC209" s="527"/>
      <c r="AD209" s="527"/>
      <c r="AE209" s="527"/>
      <c r="AF209" s="527"/>
      <c r="AG209" s="527"/>
      <c r="AH209" s="527"/>
    </row>
    <row r="210" spans="1:34" x14ac:dyDescent="0.25">
      <c r="A210" s="527"/>
      <c r="B210" s="527"/>
      <c r="C210" s="527"/>
      <c r="D210" s="527"/>
      <c r="E210" s="527"/>
      <c r="F210" s="527"/>
      <c r="G210" s="527"/>
      <c r="H210" s="527"/>
      <c r="I210" s="527"/>
      <c r="J210" s="527"/>
      <c r="K210" s="527"/>
      <c r="L210" s="527"/>
      <c r="M210" s="527"/>
      <c r="N210" s="527"/>
      <c r="O210" s="527"/>
      <c r="P210" s="527"/>
      <c r="Q210" s="527"/>
      <c r="R210" s="527"/>
      <c r="S210" s="527"/>
      <c r="T210" s="527"/>
      <c r="U210" s="527"/>
      <c r="V210" s="527"/>
      <c r="W210" s="527"/>
      <c r="X210" s="527"/>
      <c r="Y210" s="527"/>
      <c r="Z210" s="527"/>
      <c r="AA210" s="527"/>
      <c r="AB210" s="527"/>
      <c r="AC210" s="527"/>
      <c r="AD210" s="527"/>
      <c r="AE210" s="527"/>
      <c r="AF210" s="527"/>
      <c r="AG210" s="527"/>
      <c r="AH210" s="527"/>
    </row>
    <row r="211" spans="1:34" x14ac:dyDescent="0.25">
      <c r="A211" s="527"/>
      <c r="B211" s="527"/>
      <c r="C211" s="527"/>
      <c r="D211" s="527"/>
      <c r="E211" s="527"/>
      <c r="F211" s="527"/>
      <c r="G211" s="527"/>
      <c r="H211" s="527"/>
      <c r="I211" s="527"/>
      <c r="J211" s="527"/>
      <c r="K211" s="527"/>
      <c r="L211" s="527"/>
      <c r="M211" s="527"/>
      <c r="N211" s="527"/>
      <c r="O211" s="527"/>
      <c r="P211" s="527"/>
      <c r="Q211" s="527"/>
      <c r="R211" s="527"/>
      <c r="S211" s="527"/>
      <c r="T211" s="527"/>
      <c r="U211" s="527"/>
      <c r="V211" s="527"/>
      <c r="W211" s="527"/>
      <c r="X211" s="527"/>
      <c r="Y211" s="527"/>
      <c r="Z211" s="527"/>
      <c r="AA211" s="527"/>
      <c r="AB211" s="527"/>
      <c r="AC211" s="527"/>
      <c r="AD211" s="527"/>
      <c r="AE211" s="527"/>
      <c r="AF211" s="527"/>
      <c r="AG211" s="527"/>
      <c r="AH211" s="527"/>
    </row>
    <row r="212" spans="1:34" x14ac:dyDescent="0.25">
      <c r="A212" s="527"/>
      <c r="B212" s="527"/>
      <c r="C212" s="527"/>
      <c r="D212" s="527"/>
      <c r="E212" s="527"/>
      <c r="F212" s="527"/>
      <c r="G212" s="527"/>
      <c r="H212" s="527"/>
      <c r="I212" s="527"/>
      <c r="J212" s="527"/>
      <c r="K212" s="527"/>
      <c r="L212" s="527"/>
      <c r="M212" s="527"/>
      <c r="N212" s="527"/>
      <c r="O212" s="527"/>
      <c r="P212" s="527"/>
      <c r="Q212" s="527"/>
      <c r="R212" s="527"/>
      <c r="S212" s="527"/>
      <c r="T212" s="527"/>
      <c r="U212" s="527"/>
      <c r="V212" s="527"/>
      <c r="W212" s="527"/>
      <c r="X212" s="527"/>
      <c r="Y212" s="527"/>
      <c r="Z212" s="527"/>
      <c r="AA212" s="527"/>
      <c r="AB212" s="527"/>
      <c r="AC212" s="527"/>
      <c r="AD212" s="527"/>
      <c r="AE212" s="527"/>
      <c r="AF212" s="527"/>
      <c r="AG212" s="527"/>
      <c r="AH212" s="527"/>
    </row>
    <row r="213" spans="1:34" x14ac:dyDescent="0.25">
      <c r="A213" s="527"/>
      <c r="B213" s="527"/>
      <c r="C213" s="527"/>
      <c r="D213" s="527"/>
      <c r="E213" s="527"/>
      <c r="F213" s="527"/>
      <c r="G213" s="527"/>
      <c r="H213" s="527"/>
      <c r="I213" s="527"/>
      <c r="J213" s="527"/>
      <c r="K213" s="527"/>
      <c r="L213" s="527"/>
      <c r="M213" s="527"/>
      <c r="N213" s="527"/>
      <c r="O213" s="527"/>
      <c r="P213" s="527"/>
      <c r="Q213" s="527"/>
      <c r="R213" s="527"/>
      <c r="S213" s="527"/>
      <c r="T213" s="527"/>
      <c r="U213" s="527"/>
      <c r="V213" s="527"/>
      <c r="W213" s="527"/>
      <c r="X213" s="527"/>
      <c r="Y213" s="527"/>
      <c r="Z213" s="527"/>
      <c r="AA213" s="527"/>
      <c r="AB213" s="527"/>
      <c r="AC213" s="527"/>
      <c r="AD213" s="527"/>
      <c r="AE213" s="527"/>
      <c r="AF213" s="527"/>
      <c r="AG213" s="527"/>
      <c r="AH213" s="527"/>
    </row>
    <row r="214" spans="1:34" x14ac:dyDescent="0.25">
      <c r="A214" s="527"/>
      <c r="B214" s="527"/>
      <c r="C214" s="527"/>
      <c r="D214" s="527"/>
      <c r="E214" s="527"/>
      <c r="F214" s="527"/>
      <c r="G214" s="527"/>
      <c r="H214" s="527"/>
      <c r="I214" s="527"/>
      <c r="J214" s="527"/>
      <c r="K214" s="527"/>
      <c r="L214" s="527"/>
      <c r="M214" s="527"/>
      <c r="N214" s="527"/>
      <c r="O214" s="527"/>
      <c r="P214" s="527"/>
      <c r="Q214" s="527"/>
      <c r="R214" s="527"/>
      <c r="S214" s="527"/>
      <c r="T214" s="527"/>
      <c r="U214" s="527"/>
      <c r="V214" s="527"/>
      <c r="W214" s="527"/>
      <c r="X214" s="527"/>
      <c r="Y214" s="527"/>
      <c r="Z214" s="527"/>
      <c r="AA214" s="527"/>
      <c r="AB214" s="527"/>
      <c r="AC214" s="527"/>
      <c r="AD214" s="527"/>
      <c r="AE214" s="527"/>
      <c r="AF214" s="527"/>
      <c r="AG214" s="527"/>
      <c r="AH214" s="527"/>
    </row>
    <row r="215" spans="1:34" x14ac:dyDescent="0.25">
      <c r="A215" s="527"/>
      <c r="B215" s="527"/>
      <c r="C215" s="527"/>
      <c r="D215" s="527"/>
      <c r="E215" s="527"/>
      <c r="F215" s="527"/>
      <c r="G215" s="527"/>
      <c r="H215" s="527"/>
      <c r="I215" s="527"/>
      <c r="J215" s="527"/>
      <c r="K215" s="527"/>
      <c r="L215" s="527"/>
      <c r="M215" s="527"/>
      <c r="N215" s="527"/>
      <c r="O215" s="527"/>
      <c r="P215" s="527"/>
      <c r="Q215" s="527"/>
      <c r="R215" s="527"/>
      <c r="S215" s="527"/>
      <c r="T215" s="527"/>
      <c r="U215" s="527"/>
      <c r="V215" s="527"/>
      <c r="W215" s="527"/>
      <c r="X215" s="527"/>
      <c r="Y215" s="527"/>
      <c r="Z215" s="527"/>
      <c r="AA215" s="527"/>
      <c r="AB215" s="527"/>
      <c r="AC215" s="527"/>
      <c r="AD215" s="527"/>
      <c r="AE215" s="527"/>
      <c r="AF215" s="527"/>
      <c r="AG215" s="527"/>
      <c r="AH215" s="527"/>
    </row>
    <row r="216" spans="1:34" x14ac:dyDescent="0.25">
      <c r="A216" s="527"/>
      <c r="B216" s="527"/>
      <c r="C216" s="527"/>
      <c r="D216" s="527"/>
      <c r="E216" s="527"/>
      <c r="F216" s="527"/>
      <c r="G216" s="527"/>
      <c r="H216" s="527"/>
      <c r="I216" s="527"/>
      <c r="J216" s="527"/>
      <c r="K216" s="527"/>
      <c r="L216" s="527"/>
      <c r="M216" s="527"/>
      <c r="N216" s="527"/>
      <c r="O216" s="527"/>
      <c r="P216" s="527"/>
      <c r="Q216" s="527"/>
      <c r="R216" s="527"/>
      <c r="S216" s="527"/>
      <c r="T216" s="527"/>
      <c r="U216" s="527"/>
      <c r="V216" s="527"/>
      <c r="W216" s="527"/>
      <c r="X216" s="527"/>
      <c r="Y216" s="527"/>
      <c r="Z216" s="527"/>
      <c r="AA216" s="527"/>
      <c r="AB216" s="527"/>
      <c r="AC216" s="527"/>
      <c r="AD216" s="527"/>
      <c r="AE216" s="527"/>
      <c r="AF216" s="527"/>
      <c r="AG216" s="527"/>
      <c r="AH216" s="527"/>
    </row>
    <row r="217" spans="1:34" x14ac:dyDescent="0.25">
      <c r="A217" s="527"/>
      <c r="B217" s="527"/>
      <c r="C217" s="527"/>
      <c r="D217" s="527"/>
      <c r="E217" s="527"/>
      <c r="F217" s="527"/>
      <c r="G217" s="527"/>
      <c r="H217" s="527"/>
      <c r="I217" s="527"/>
      <c r="J217" s="527"/>
      <c r="K217" s="527"/>
      <c r="L217" s="527"/>
      <c r="M217" s="527"/>
      <c r="N217" s="527"/>
      <c r="O217" s="527"/>
      <c r="P217" s="527"/>
      <c r="Q217" s="527"/>
      <c r="R217" s="527"/>
      <c r="S217" s="527"/>
      <c r="T217" s="527"/>
      <c r="U217" s="527"/>
      <c r="V217" s="527"/>
      <c r="W217" s="527"/>
      <c r="X217" s="527"/>
      <c r="Y217" s="527"/>
      <c r="Z217" s="527"/>
      <c r="AA217" s="527"/>
      <c r="AB217" s="527"/>
      <c r="AC217" s="527"/>
      <c r="AD217" s="527"/>
      <c r="AE217" s="527"/>
      <c r="AF217" s="527"/>
      <c r="AG217" s="527"/>
      <c r="AH217" s="527"/>
    </row>
    <row r="218" spans="1:34" x14ac:dyDescent="0.25">
      <c r="A218" s="527"/>
      <c r="B218" s="527"/>
      <c r="C218" s="527"/>
      <c r="D218" s="527"/>
      <c r="E218" s="527"/>
      <c r="F218" s="527"/>
      <c r="G218" s="527"/>
      <c r="H218" s="527"/>
      <c r="I218" s="527"/>
      <c r="J218" s="527"/>
      <c r="K218" s="527"/>
      <c r="L218" s="527"/>
      <c r="M218" s="527"/>
      <c r="N218" s="527"/>
      <c r="O218" s="527"/>
      <c r="P218" s="527"/>
      <c r="Q218" s="527"/>
      <c r="R218" s="527"/>
      <c r="S218" s="527"/>
      <c r="T218" s="527"/>
      <c r="U218" s="527"/>
      <c r="V218" s="527"/>
      <c r="W218" s="527"/>
      <c r="X218" s="527"/>
      <c r="Y218" s="527"/>
      <c r="Z218" s="527"/>
      <c r="AA218" s="527"/>
      <c r="AB218" s="527"/>
      <c r="AC218" s="527"/>
      <c r="AD218" s="527"/>
      <c r="AE218" s="527"/>
      <c r="AF218" s="527"/>
      <c r="AG218" s="527"/>
      <c r="AH218" s="527"/>
    </row>
    <row r="219" spans="1:34" x14ac:dyDescent="0.25">
      <c r="A219" s="527"/>
      <c r="B219" s="527"/>
      <c r="C219" s="527"/>
      <c r="D219" s="527"/>
      <c r="E219" s="527"/>
      <c r="F219" s="527"/>
      <c r="G219" s="527"/>
      <c r="H219" s="527"/>
      <c r="I219" s="527"/>
      <c r="J219" s="527"/>
      <c r="K219" s="527"/>
      <c r="L219" s="527"/>
      <c r="M219" s="527"/>
      <c r="N219" s="527"/>
      <c r="O219" s="527"/>
      <c r="P219" s="527"/>
      <c r="Q219" s="527"/>
      <c r="R219" s="527"/>
      <c r="S219" s="527"/>
      <c r="T219" s="527"/>
      <c r="U219" s="527"/>
      <c r="V219" s="527"/>
      <c r="W219" s="527"/>
      <c r="X219" s="527"/>
      <c r="Y219" s="527"/>
      <c r="Z219" s="527"/>
      <c r="AA219" s="527"/>
      <c r="AB219" s="527"/>
      <c r="AC219" s="527"/>
      <c r="AD219" s="527"/>
      <c r="AE219" s="527"/>
      <c r="AF219" s="527"/>
      <c r="AG219" s="527"/>
      <c r="AH219" s="527"/>
    </row>
    <row r="220" spans="1:34" x14ac:dyDescent="0.25">
      <c r="A220" s="527"/>
      <c r="B220" s="527"/>
      <c r="C220" s="527"/>
      <c r="D220" s="527"/>
      <c r="E220" s="527"/>
      <c r="F220" s="527"/>
      <c r="G220" s="527"/>
      <c r="H220" s="527"/>
      <c r="I220" s="527"/>
      <c r="J220" s="527"/>
      <c r="K220" s="527"/>
      <c r="L220" s="527"/>
      <c r="M220" s="527"/>
      <c r="N220" s="527"/>
      <c r="O220" s="527"/>
      <c r="P220" s="527"/>
      <c r="Q220" s="527"/>
      <c r="R220" s="527"/>
      <c r="S220" s="527"/>
      <c r="T220" s="527"/>
      <c r="U220" s="527"/>
      <c r="V220" s="527"/>
      <c r="W220" s="527"/>
      <c r="X220" s="527"/>
      <c r="Y220" s="527"/>
      <c r="Z220" s="527"/>
      <c r="AA220" s="527"/>
      <c r="AB220" s="527"/>
      <c r="AC220" s="527"/>
      <c r="AD220" s="527"/>
      <c r="AE220" s="527"/>
      <c r="AF220" s="527"/>
      <c r="AG220" s="527"/>
      <c r="AH220" s="527"/>
    </row>
    <row r="221" spans="1:34" x14ac:dyDescent="0.25">
      <c r="A221" s="527"/>
      <c r="B221" s="527"/>
      <c r="C221" s="527"/>
      <c r="D221" s="527"/>
      <c r="E221" s="527"/>
      <c r="F221" s="527"/>
      <c r="G221" s="527"/>
      <c r="H221" s="527"/>
      <c r="I221" s="527"/>
      <c r="J221" s="527"/>
      <c r="K221" s="527"/>
      <c r="L221" s="527"/>
      <c r="M221" s="527"/>
      <c r="N221" s="527"/>
      <c r="O221" s="527"/>
      <c r="P221" s="527"/>
      <c r="Q221" s="527"/>
      <c r="R221" s="527"/>
      <c r="S221" s="527"/>
      <c r="T221" s="527"/>
      <c r="U221" s="527"/>
      <c r="V221" s="527"/>
      <c r="W221" s="527"/>
      <c r="X221" s="527"/>
      <c r="Y221" s="527"/>
      <c r="Z221" s="527"/>
      <c r="AA221" s="527"/>
      <c r="AB221" s="527"/>
      <c r="AC221" s="527"/>
      <c r="AD221" s="527"/>
      <c r="AE221" s="527"/>
      <c r="AF221" s="527"/>
      <c r="AG221" s="527"/>
      <c r="AH221" s="527"/>
    </row>
    <row r="222" spans="1:34" x14ac:dyDescent="0.25">
      <c r="A222" s="527"/>
      <c r="B222" s="527"/>
      <c r="C222" s="527"/>
      <c r="D222" s="527"/>
      <c r="E222" s="527"/>
      <c r="F222" s="527"/>
      <c r="G222" s="527"/>
      <c r="H222" s="527"/>
      <c r="I222" s="527"/>
      <c r="J222" s="527"/>
      <c r="K222" s="527"/>
      <c r="L222" s="527"/>
      <c r="M222" s="527"/>
      <c r="N222" s="527"/>
      <c r="O222" s="527"/>
      <c r="P222" s="527"/>
      <c r="Q222" s="527"/>
      <c r="R222" s="527"/>
      <c r="S222" s="527"/>
      <c r="T222" s="527"/>
      <c r="U222" s="527"/>
      <c r="V222" s="527"/>
      <c r="W222" s="527"/>
      <c r="X222" s="527"/>
      <c r="Y222" s="527"/>
      <c r="Z222" s="527"/>
      <c r="AA222" s="527"/>
      <c r="AB222" s="527"/>
      <c r="AC222" s="527"/>
      <c r="AD222" s="527"/>
      <c r="AE222" s="527"/>
      <c r="AF222" s="527"/>
      <c r="AG222" s="527"/>
      <c r="AH222" s="527"/>
    </row>
    <row r="223" spans="1:34" x14ac:dyDescent="0.25">
      <c r="A223" s="527"/>
      <c r="B223" s="527"/>
      <c r="C223" s="527"/>
      <c r="D223" s="527"/>
      <c r="E223" s="527"/>
      <c r="F223" s="527"/>
      <c r="G223" s="527"/>
      <c r="H223" s="527"/>
      <c r="I223" s="527"/>
      <c r="J223" s="527"/>
      <c r="K223" s="527"/>
      <c r="L223" s="527"/>
      <c r="M223" s="527"/>
      <c r="N223" s="527"/>
      <c r="O223" s="527"/>
      <c r="P223" s="527"/>
      <c r="Q223" s="527"/>
      <c r="R223" s="527"/>
      <c r="S223" s="527"/>
      <c r="T223" s="527"/>
      <c r="U223" s="527"/>
      <c r="V223" s="527"/>
      <c r="W223" s="527"/>
      <c r="X223" s="527"/>
      <c r="Y223" s="527"/>
      <c r="Z223" s="527"/>
      <c r="AA223" s="527"/>
      <c r="AB223" s="527"/>
      <c r="AC223" s="527"/>
      <c r="AD223" s="527"/>
      <c r="AE223" s="527"/>
      <c r="AF223" s="527"/>
      <c r="AG223" s="527"/>
      <c r="AH223" s="527"/>
    </row>
    <row r="224" spans="1:34" x14ac:dyDescent="0.25">
      <c r="A224" s="527"/>
      <c r="B224" s="527"/>
      <c r="C224" s="527"/>
      <c r="D224" s="527"/>
      <c r="E224" s="527"/>
      <c r="F224" s="527"/>
      <c r="G224" s="527"/>
      <c r="H224" s="527"/>
      <c r="I224" s="527"/>
      <c r="J224" s="527"/>
      <c r="K224" s="527"/>
      <c r="L224" s="527"/>
      <c r="M224" s="527"/>
      <c r="N224" s="527"/>
      <c r="O224" s="527"/>
      <c r="P224" s="527"/>
      <c r="Q224" s="527"/>
      <c r="R224" s="527"/>
      <c r="S224" s="527"/>
      <c r="T224" s="527"/>
      <c r="U224" s="527"/>
      <c r="V224" s="527"/>
      <c r="W224" s="527"/>
      <c r="X224" s="527"/>
      <c r="Y224" s="527"/>
      <c r="Z224" s="527"/>
      <c r="AA224" s="527"/>
      <c r="AB224" s="527"/>
      <c r="AC224" s="527"/>
      <c r="AD224" s="527"/>
      <c r="AE224" s="527"/>
      <c r="AF224" s="527"/>
      <c r="AG224" s="527"/>
      <c r="AH224" s="527"/>
    </row>
    <row r="225" spans="1:34" x14ac:dyDescent="0.25">
      <c r="A225" s="527"/>
      <c r="B225" s="527"/>
      <c r="C225" s="527"/>
      <c r="D225" s="527"/>
      <c r="E225" s="527"/>
      <c r="F225" s="527"/>
      <c r="G225" s="527"/>
      <c r="H225" s="527"/>
      <c r="I225" s="527"/>
      <c r="J225" s="527"/>
      <c r="K225" s="527"/>
      <c r="L225" s="527"/>
      <c r="M225" s="527"/>
      <c r="N225" s="527"/>
      <c r="O225" s="527"/>
      <c r="P225" s="527"/>
      <c r="Q225" s="527"/>
      <c r="R225" s="527"/>
      <c r="S225" s="527"/>
      <c r="T225" s="527"/>
      <c r="U225" s="527"/>
      <c r="V225" s="527"/>
      <c r="W225" s="527"/>
      <c r="X225" s="527"/>
      <c r="Y225" s="527"/>
      <c r="Z225" s="527"/>
      <c r="AA225" s="527"/>
      <c r="AB225" s="527"/>
      <c r="AC225" s="527"/>
      <c r="AD225" s="527"/>
      <c r="AE225" s="527"/>
      <c r="AF225" s="527"/>
      <c r="AG225" s="527"/>
      <c r="AH225" s="527"/>
    </row>
    <row r="226" spans="1:34" x14ac:dyDescent="0.25">
      <c r="A226" s="527"/>
      <c r="B226" s="527"/>
      <c r="C226" s="527"/>
      <c r="D226" s="527"/>
      <c r="E226" s="527"/>
      <c r="F226" s="527"/>
      <c r="G226" s="527"/>
      <c r="H226" s="527"/>
      <c r="I226" s="527"/>
      <c r="J226" s="527"/>
      <c r="K226" s="527"/>
      <c r="L226" s="527"/>
      <c r="M226" s="527"/>
      <c r="N226" s="527"/>
      <c r="O226" s="527"/>
      <c r="P226" s="527"/>
      <c r="Q226" s="527"/>
      <c r="R226" s="527"/>
      <c r="S226" s="527"/>
      <c r="T226" s="527"/>
      <c r="U226" s="527"/>
      <c r="V226" s="527"/>
      <c r="W226" s="527"/>
      <c r="X226" s="527"/>
      <c r="Y226" s="527"/>
      <c r="Z226" s="527"/>
      <c r="AA226" s="527"/>
      <c r="AB226" s="527"/>
      <c r="AC226" s="527"/>
      <c r="AD226" s="527"/>
      <c r="AE226" s="527"/>
      <c r="AF226" s="527"/>
      <c r="AG226" s="527"/>
      <c r="AH226" s="527"/>
    </row>
    <row r="227" spans="1:34" x14ac:dyDescent="0.25">
      <c r="A227" s="527"/>
      <c r="B227" s="527"/>
      <c r="C227" s="527"/>
      <c r="D227" s="527"/>
      <c r="E227" s="527"/>
      <c r="F227" s="527"/>
      <c r="G227" s="527"/>
      <c r="H227" s="527"/>
      <c r="I227" s="527"/>
      <c r="J227" s="527"/>
      <c r="K227" s="527"/>
      <c r="L227" s="527"/>
      <c r="M227" s="527"/>
      <c r="N227" s="527"/>
      <c r="O227" s="527"/>
      <c r="P227" s="527"/>
      <c r="Q227" s="527"/>
      <c r="R227" s="527"/>
      <c r="S227" s="527"/>
      <c r="T227" s="527"/>
      <c r="U227" s="527"/>
      <c r="V227" s="527"/>
      <c r="W227" s="527"/>
      <c r="X227" s="527"/>
      <c r="Y227" s="527"/>
      <c r="Z227" s="527"/>
      <c r="AA227" s="527"/>
      <c r="AB227" s="527"/>
      <c r="AC227" s="527"/>
      <c r="AD227" s="527"/>
      <c r="AE227" s="527"/>
      <c r="AF227" s="527"/>
      <c r="AG227" s="527"/>
      <c r="AH227" s="527"/>
    </row>
    <row r="228" spans="1:34" x14ac:dyDescent="0.25">
      <c r="A228" s="527"/>
      <c r="B228" s="527"/>
      <c r="C228" s="527"/>
      <c r="D228" s="527"/>
      <c r="E228" s="527"/>
      <c r="F228" s="527"/>
      <c r="G228" s="527"/>
      <c r="H228" s="527"/>
      <c r="I228" s="527"/>
      <c r="J228" s="527"/>
      <c r="K228" s="527"/>
      <c r="L228" s="527"/>
      <c r="M228" s="527"/>
      <c r="N228" s="527"/>
      <c r="O228" s="527"/>
      <c r="P228" s="527"/>
      <c r="Q228" s="527"/>
      <c r="R228" s="527"/>
      <c r="S228" s="527"/>
      <c r="T228" s="527"/>
      <c r="U228" s="527"/>
      <c r="V228" s="527"/>
      <c r="W228" s="527"/>
      <c r="X228" s="527"/>
      <c r="Y228" s="527"/>
      <c r="Z228" s="527"/>
      <c r="AA228" s="527"/>
      <c r="AB228" s="527"/>
      <c r="AC228" s="527"/>
      <c r="AD228" s="527"/>
      <c r="AE228" s="527"/>
      <c r="AF228" s="527"/>
      <c r="AG228" s="527"/>
      <c r="AH228" s="527"/>
    </row>
    <row r="229" spans="1:34" x14ac:dyDescent="0.25">
      <c r="A229" s="527"/>
      <c r="B229" s="527"/>
      <c r="C229" s="527"/>
      <c r="D229" s="527"/>
      <c r="E229" s="527"/>
      <c r="F229" s="527"/>
      <c r="G229" s="527"/>
      <c r="H229" s="527"/>
      <c r="I229" s="527"/>
      <c r="J229" s="527"/>
      <c r="K229" s="527"/>
      <c r="L229" s="527"/>
      <c r="M229" s="527"/>
      <c r="N229" s="527"/>
      <c r="O229" s="527"/>
      <c r="P229" s="527"/>
      <c r="Q229" s="527"/>
      <c r="R229" s="527"/>
      <c r="S229" s="527"/>
      <c r="T229" s="527"/>
      <c r="U229" s="527"/>
      <c r="V229" s="527"/>
      <c r="W229" s="527"/>
      <c r="X229" s="527"/>
      <c r="Y229" s="527"/>
      <c r="Z229" s="527"/>
      <c r="AA229" s="527"/>
      <c r="AB229" s="527"/>
      <c r="AC229" s="527"/>
      <c r="AD229" s="527"/>
      <c r="AE229" s="527"/>
      <c r="AF229" s="527"/>
      <c r="AG229" s="527"/>
      <c r="AH229" s="527"/>
    </row>
    <row r="230" spans="1:34" x14ac:dyDescent="0.25">
      <c r="A230" s="527"/>
      <c r="B230" s="527"/>
      <c r="C230" s="527"/>
      <c r="D230" s="527"/>
      <c r="E230" s="527"/>
      <c r="F230" s="527"/>
      <c r="G230" s="527"/>
      <c r="H230" s="527"/>
      <c r="I230" s="527"/>
      <c r="J230" s="527"/>
      <c r="K230" s="527"/>
      <c r="L230" s="527"/>
      <c r="M230" s="527"/>
      <c r="N230" s="527"/>
      <c r="O230" s="527"/>
      <c r="P230" s="527"/>
      <c r="Q230" s="527"/>
      <c r="R230" s="527"/>
      <c r="S230" s="527"/>
      <c r="T230" s="527"/>
      <c r="U230" s="527"/>
      <c r="V230" s="527"/>
      <c r="W230" s="527"/>
      <c r="X230" s="527"/>
      <c r="Y230" s="527"/>
      <c r="Z230" s="527"/>
      <c r="AA230" s="527"/>
      <c r="AB230" s="527"/>
      <c r="AC230" s="527"/>
      <c r="AD230" s="527"/>
      <c r="AE230" s="527"/>
      <c r="AF230" s="527"/>
      <c r="AG230" s="527"/>
      <c r="AH230" s="527"/>
    </row>
    <row r="231" spans="1:34" x14ac:dyDescent="0.25">
      <c r="A231" s="527"/>
      <c r="B231" s="527"/>
      <c r="C231" s="527"/>
      <c r="D231" s="527"/>
      <c r="E231" s="527"/>
      <c r="F231" s="527"/>
      <c r="G231" s="527"/>
      <c r="H231" s="527"/>
      <c r="I231" s="527"/>
      <c r="J231" s="527"/>
      <c r="K231" s="527"/>
      <c r="L231" s="527"/>
      <c r="M231" s="527"/>
      <c r="N231" s="527"/>
      <c r="O231" s="527"/>
      <c r="P231" s="527"/>
      <c r="Q231" s="527"/>
      <c r="R231" s="527"/>
      <c r="S231" s="527"/>
      <c r="T231" s="527"/>
      <c r="U231" s="527"/>
      <c r="V231" s="527"/>
      <c r="W231" s="527"/>
      <c r="X231" s="527"/>
      <c r="Y231" s="527"/>
      <c r="Z231" s="527"/>
      <c r="AA231" s="527"/>
      <c r="AB231" s="527"/>
      <c r="AC231" s="527"/>
      <c r="AD231" s="527"/>
      <c r="AE231" s="527"/>
      <c r="AF231" s="527"/>
      <c r="AG231" s="527"/>
      <c r="AH231" s="527"/>
    </row>
    <row r="232" spans="1:34" x14ac:dyDescent="0.25">
      <c r="A232" s="527"/>
      <c r="B232" s="527"/>
      <c r="C232" s="527"/>
      <c r="D232" s="527"/>
      <c r="E232" s="527"/>
      <c r="F232" s="527"/>
      <c r="G232" s="527"/>
      <c r="H232" s="527"/>
      <c r="I232" s="527"/>
      <c r="J232" s="527"/>
      <c r="K232" s="527"/>
      <c r="L232" s="527"/>
      <c r="M232" s="527"/>
      <c r="N232" s="527"/>
      <c r="O232" s="527"/>
      <c r="P232" s="527"/>
      <c r="Q232" s="527"/>
      <c r="R232" s="527"/>
      <c r="S232" s="527"/>
      <c r="T232" s="527"/>
      <c r="U232" s="527"/>
      <c r="V232" s="527"/>
      <c r="W232" s="527"/>
      <c r="X232" s="527"/>
      <c r="Y232" s="527"/>
      <c r="Z232" s="527"/>
      <c r="AA232" s="527"/>
      <c r="AB232" s="527"/>
      <c r="AC232" s="527"/>
      <c r="AD232" s="527"/>
      <c r="AE232" s="527"/>
      <c r="AF232" s="527"/>
      <c r="AG232" s="527"/>
      <c r="AH232" s="527"/>
    </row>
    <row r="233" spans="1:34" x14ac:dyDescent="0.25">
      <c r="A233" s="527"/>
      <c r="B233" s="527"/>
      <c r="C233" s="527"/>
      <c r="D233" s="527"/>
      <c r="E233" s="527"/>
      <c r="F233" s="527"/>
      <c r="G233" s="527"/>
      <c r="H233" s="527"/>
      <c r="I233" s="527"/>
      <c r="J233" s="527"/>
      <c r="K233" s="527"/>
      <c r="L233" s="527"/>
      <c r="M233" s="527"/>
      <c r="N233" s="527"/>
      <c r="O233" s="527"/>
      <c r="P233" s="527"/>
      <c r="Q233" s="527"/>
      <c r="R233" s="527"/>
      <c r="S233" s="527"/>
      <c r="T233" s="527"/>
      <c r="U233" s="527"/>
      <c r="V233" s="527"/>
      <c r="W233" s="527"/>
      <c r="X233" s="527"/>
      <c r="Y233" s="527"/>
      <c r="Z233" s="527"/>
      <c r="AA233" s="527"/>
      <c r="AB233" s="527"/>
      <c r="AC233" s="527"/>
      <c r="AD233" s="527"/>
      <c r="AE233" s="527"/>
      <c r="AF233" s="527"/>
      <c r="AG233" s="527"/>
      <c r="AH233" s="527"/>
    </row>
    <row r="234" spans="1:34" x14ac:dyDescent="0.25">
      <c r="A234" s="527"/>
      <c r="B234" s="527"/>
      <c r="C234" s="527"/>
      <c r="D234" s="527"/>
      <c r="E234" s="527"/>
      <c r="F234" s="527"/>
      <c r="G234" s="527"/>
      <c r="H234" s="527"/>
      <c r="I234" s="527"/>
      <c r="J234" s="527"/>
      <c r="K234" s="527"/>
      <c r="L234" s="527"/>
      <c r="M234" s="527"/>
      <c r="N234" s="527"/>
      <c r="O234" s="527"/>
      <c r="P234" s="527"/>
      <c r="Q234" s="527"/>
      <c r="R234" s="527"/>
      <c r="S234" s="527"/>
      <c r="T234" s="527"/>
      <c r="U234" s="527"/>
      <c r="V234" s="527"/>
      <c r="W234" s="527"/>
      <c r="X234" s="527"/>
      <c r="Y234" s="527"/>
      <c r="Z234" s="527"/>
      <c r="AA234" s="527"/>
      <c r="AB234" s="527"/>
      <c r="AC234" s="527"/>
      <c r="AD234" s="527"/>
      <c r="AE234" s="527"/>
      <c r="AF234" s="527"/>
      <c r="AG234" s="527"/>
      <c r="AH234" s="527"/>
    </row>
    <row r="235" spans="1:34" x14ac:dyDescent="0.25">
      <c r="A235" s="527"/>
      <c r="B235" s="527"/>
      <c r="C235" s="527"/>
      <c r="D235" s="527"/>
      <c r="E235" s="527"/>
      <c r="F235" s="527"/>
      <c r="G235" s="527"/>
      <c r="H235" s="527"/>
      <c r="I235" s="527"/>
      <c r="J235" s="527"/>
      <c r="K235" s="527"/>
      <c r="L235" s="527"/>
      <c r="M235" s="527"/>
      <c r="N235" s="527"/>
      <c r="O235" s="527"/>
      <c r="P235" s="527"/>
      <c r="Q235" s="527"/>
      <c r="R235" s="527"/>
      <c r="S235" s="527"/>
      <c r="T235" s="527"/>
      <c r="U235" s="527"/>
      <c r="V235" s="527"/>
      <c r="W235" s="527"/>
      <c r="X235" s="527"/>
      <c r="Y235" s="527"/>
      <c r="Z235" s="527"/>
      <c r="AA235" s="527"/>
      <c r="AB235" s="527"/>
      <c r="AC235" s="527"/>
      <c r="AD235" s="527"/>
      <c r="AE235" s="527"/>
      <c r="AF235" s="527"/>
      <c r="AG235" s="527"/>
      <c r="AH235" s="527"/>
    </row>
    <row r="236" spans="1:34" x14ac:dyDescent="0.25">
      <c r="A236" s="527"/>
      <c r="B236" s="527"/>
      <c r="C236" s="527"/>
      <c r="D236" s="527"/>
      <c r="E236" s="527"/>
      <c r="F236" s="527"/>
      <c r="G236" s="527"/>
      <c r="H236" s="527"/>
      <c r="I236" s="527"/>
      <c r="J236" s="527"/>
      <c r="K236" s="527"/>
      <c r="L236" s="527"/>
      <c r="M236" s="527"/>
      <c r="N236" s="527"/>
      <c r="O236" s="527"/>
      <c r="P236" s="527"/>
      <c r="Q236" s="527"/>
      <c r="R236" s="527"/>
      <c r="S236" s="527"/>
      <c r="T236" s="527"/>
      <c r="U236" s="527"/>
      <c r="V236" s="527"/>
      <c r="W236" s="527"/>
      <c r="X236" s="527"/>
      <c r="Y236" s="527"/>
      <c r="Z236" s="527"/>
      <c r="AA236" s="527"/>
      <c r="AB236" s="527"/>
      <c r="AC236" s="527"/>
      <c r="AD236" s="527"/>
      <c r="AE236" s="527"/>
      <c r="AF236" s="527"/>
      <c r="AG236" s="527"/>
      <c r="AH236" s="527"/>
    </row>
    <row r="237" spans="1:34" x14ac:dyDescent="0.25">
      <c r="A237" s="527"/>
      <c r="B237" s="527"/>
      <c r="C237" s="527"/>
      <c r="D237" s="527"/>
      <c r="E237" s="527"/>
      <c r="F237" s="527"/>
      <c r="G237" s="527"/>
      <c r="H237" s="527"/>
      <c r="I237" s="527"/>
      <c r="J237" s="527"/>
      <c r="K237" s="527"/>
      <c r="L237" s="527"/>
      <c r="M237" s="527"/>
      <c r="N237" s="527"/>
      <c r="O237" s="527"/>
      <c r="P237" s="527"/>
      <c r="Q237" s="527"/>
      <c r="R237" s="527"/>
      <c r="S237" s="527"/>
      <c r="T237" s="527"/>
      <c r="U237" s="527"/>
      <c r="V237" s="527"/>
      <c r="W237" s="527"/>
      <c r="X237" s="527"/>
      <c r="Y237" s="527"/>
      <c r="Z237" s="527"/>
      <c r="AA237" s="527"/>
      <c r="AB237" s="527"/>
      <c r="AC237" s="527"/>
      <c r="AD237" s="527"/>
      <c r="AE237" s="527"/>
      <c r="AF237" s="527"/>
      <c r="AG237" s="527"/>
      <c r="AH237" s="527"/>
    </row>
    <row r="238" spans="1:34" x14ac:dyDescent="0.25">
      <c r="A238" s="527"/>
      <c r="B238" s="527"/>
      <c r="C238" s="527"/>
      <c r="D238" s="527"/>
      <c r="E238" s="527"/>
      <c r="F238" s="527"/>
      <c r="G238" s="527"/>
      <c r="H238" s="527"/>
      <c r="I238" s="527"/>
      <c r="J238" s="527"/>
      <c r="K238" s="527"/>
      <c r="L238" s="527"/>
      <c r="M238" s="527"/>
      <c r="N238" s="527"/>
      <c r="O238" s="527"/>
      <c r="P238" s="527"/>
      <c r="Q238" s="527"/>
      <c r="R238" s="527"/>
      <c r="S238" s="527"/>
      <c r="T238" s="527"/>
      <c r="U238" s="527"/>
      <c r="V238" s="527"/>
      <c r="W238" s="527"/>
      <c r="X238" s="527"/>
      <c r="Y238" s="527"/>
      <c r="Z238" s="527"/>
      <c r="AA238" s="527"/>
      <c r="AB238" s="527"/>
      <c r="AC238" s="527"/>
      <c r="AD238" s="527"/>
      <c r="AE238" s="527"/>
      <c r="AF238" s="527"/>
      <c r="AG238" s="527"/>
      <c r="AH238" s="527"/>
    </row>
    <row r="239" spans="1:34" x14ac:dyDescent="0.25">
      <c r="A239" s="527"/>
      <c r="B239" s="527"/>
      <c r="C239" s="527"/>
      <c r="D239" s="527"/>
      <c r="E239" s="527"/>
      <c r="F239" s="527"/>
      <c r="G239" s="527"/>
      <c r="H239" s="527"/>
      <c r="I239" s="527"/>
      <c r="J239" s="527"/>
      <c r="K239" s="527"/>
      <c r="L239" s="527"/>
      <c r="M239" s="527"/>
      <c r="N239" s="527"/>
      <c r="O239" s="527"/>
      <c r="P239" s="527"/>
      <c r="Q239" s="527"/>
      <c r="R239" s="527"/>
      <c r="S239" s="527"/>
      <c r="T239" s="527"/>
      <c r="U239" s="527"/>
      <c r="V239" s="527"/>
      <c r="W239" s="527"/>
      <c r="X239" s="527"/>
      <c r="Y239" s="527"/>
      <c r="Z239" s="527"/>
      <c r="AA239" s="527"/>
      <c r="AB239" s="527"/>
      <c r="AC239" s="527"/>
      <c r="AD239" s="527"/>
      <c r="AE239" s="527"/>
      <c r="AF239" s="527"/>
      <c r="AG239" s="527"/>
      <c r="AH239" s="527"/>
    </row>
    <row r="240" spans="1:34" x14ac:dyDescent="0.25">
      <c r="A240" s="527"/>
      <c r="B240" s="527"/>
      <c r="C240" s="527"/>
      <c r="D240" s="527"/>
      <c r="E240" s="527"/>
      <c r="F240" s="527"/>
      <c r="G240" s="527"/>
      <c r="H240" s="527"/>
      <c r="I240" s="527"/>
      <c r="J240" s="527"/>
      <c r="K240" s="527"/>
      <c r="L240" s="527"/>
      <c r="M240" s="527"/>
      <c r="N240" s="527"/>
      <c r="O240" s="527"/>
      <c r="P240" s="527"/>
      <c r="Q240" s="527"/>
      <c r="R240" s="527"/>
      <c r="S240" s="527"/>
      <c r="T240" s="527"/>
      <c r="U240" s="527"/>
      <c r="V240" s="527"/>
      <c r="W240" s="527"/>
      <c r="X240" s="527"/>
      <c r="Y240" s="527"/>
      <c r="Z240" s="527"/>
      <c r="AA240" s="527"/>
      <c r="AB240" s="527"/>
      <c r="AC240" s="527"/>
      <c r="AD240" s="527"/>
      <c r="AE240" s="527"/>
      <c r="AF240" s="527"/>
      <c r="AG240" s="527"/>
      <c r="AH240" s="527"/>
    </row>
    <row r="241" spans="1:34" x14ac:dyDescent="0.25">
      <c r="A241" s="527"/>
      <c r="B241" s="527"/>
      <c r="C241" s="527"/>
      <c r="D241" s="527"/>
      <c r="E241" s="527"/>
      <c r="F241" s="527"/>
      <c r="G241" s="527"/>
      <c r="H241" s="527"/>
      <c r="I241" s="527"/>
      <c r="J241" s="527"/>
      <c r="K241" s="527"/>
      <c r="L241" s="527"/>
      <c r="M241" s="527"/>
      <c r="N241" s="527"/>
      <c r="O241" s="527"/>
      <c r="P241" s="527"/>
      <c r="Q241" s="527"/>
      <c r="R241" s="527"/>
      <c r="S241" s="527"/>
      <c r="T241" s="527"/>
      <c r="U241" s="527"/>
      <c r="V241" s="527"/>
      <c r="W241" s="527"/>
      <c r="X241" s="527"/>
      <c r="Y241" s="527"/>
      <c r="Z241" s="527"/>
      <c r="AA241" s="527"/>
      <c r="AB241" s="527"/>
      <c r="AC241" s="527"/>
      <c r="AD241" s="527"/>
      <c r="AE241" s="527"/>
      <c r="AF241" s="527"/>
      <c r="AG241" s="527"/>
      <c r="AH241" s="527"/>
    </row>
    <row r="242" spans="1:34" x14ac:dyDescent="0.25">
      <c r="A242" s="527"/>
      <c r="B242" s="527"/>
      <c r="C242" s="527"/>
      <c r="D242" s="527"/>
      <c r="E242" s="527"/>
      <c r="F242" s="527"/>
      <c r="G242" s="527"/>
      <c r="H242" s="527"/>
      <c r="I242" s="527"/>
      <c r="J242" s="527"/>
      <c r="K242" s="527"/>
      <c r="L242" s="527"/>
      <c r="M242" s="527"/>
      <c r="N242" s="527"/>
      <c r="O242" s="527"/>
      <c r="P242" s="527"/>
      <c r="Q242" s="527"/>
      <c r="R242" s="527"/>
      <c r="S242" s="527"/>
      <c r="T242" s="527"/>
      <c r="U242" s="527"/>
      <c r="V242" s="527"/>
      <c r="W242" s="527"/>
      <c r="X242" s="527"/>
      <c r="Y242" s="527"/>
      <c r="Z242" s="527"/>
      <c r="AA242" s="527"/>
      <c r="AB242" s="527"/>
      <c r="AC242" s="527"/>
      <c r="AD242" s="527"/>
      <c r="AE242" s="527"/>
      <c r="AF242" s="527"/>
      <c r="AG242" s="527"/>
      <c r="AH242" s="527"/>
    </row>
    <row r="243" spans="1:34" x14ac:dyDescent="0.25">
      <c r="A243" s="527"/>
      <c r="B243" s="527"/>
      <c r="C243" s="527"/>
      <c r="D243" s="527"/>
      <c r="E243" s="527"/>
      <c r="F243" s="527"/>
      <c r="G243" s="527"/>
      <c r="H243" s="527"/>
      <c r="I243" s="527"/>
      <c r="J243" s="527"/>
      <c r="K243" s="527"/>
      <c r="L243" s="527"/>
      <c r="M243" s="527"/>
      <c r="N243" s="527"/>
      <c r="O243" s="527"/>
      <c r="P243" s="527"/>
      <c r="Q243" s="527"/>
      <c r="R243" s="527"/>
      <c r="S243" s="527"/>
      <c r="T243" s="527"/>
      <c r="U243" s="527"/>
      <c r="V243" s="527"/>
      <c r="W243" s="527"/>
      <c r="X243" s="527"/>
      <c r="Y243" s="527"/>
      <c r="Z243" s="527"/>
      <c r="AA243" s="527"/>
      <c r="AB243" s="527"/>
      <c r="AC243" s="527"/>
      <c r="AD243" s="527"/>
      <c r="AE243" s="527"/>
      <c r="AF243" s="527"/>
      <c r="AG243" s="527"/>
      <c r="AH243" s="527"/>
    </row>
    <row r="244" spans="1:34" x14ac:dyDescent="0.25">
      <c r="A244" s="527"/>
      <c r="B244" s="527"/>
      <c r="C244" s="527"/>
      <c r="D244" s="527"/>
      <c r="E244" s="527"/>
      <c r="F244" s="527"/>
      <c r="G244" s="527"/>
      <c r="H244" s="527"/>
      <c r="I244" s="527"/>
      <c r="J244" s="527"/>
      <c r="K244" s="527"/>
      <c r="L244" s="527"/>
      <c r="M244" s="527"/>
      <c r="N244" s="527"/>
      <c r="O244" s="527"/>
      <c r="P244" s="527"/>
      <c r="Q244" s="527"/>
      <c r="R244" s="527"/>
      <c r="S244" s="527"/>
      <c r="T244" s="527"/>
      <c r="U244" s="527"/>
      <c r="V244" s="527"/>
      <c r="W244" s="527"/>
      <c r="X244" s="527"/>
      <c r="Y244" s="527"/>
      <c r="Z244" s="527"/>
      <c r="AA244" s="527"/>
      <c r="AB244" s="527"/>
      <c r="AC244" s="527"/>
      <c r="AD244" s="527"/>
      <c r="AE244" s="527"/>
      <c r="AF244" s="527"/>
      <c r="AG244" s="527"/>
      <c r="AH244" s="527"/>
    </row>
    <row r="245" spans="1:34" x14ac:dyDescent="0.25">
      <c r="A245" s="527"/>
      <c r="B245" s="527"/>
      <c r="C245" s="527"/>
      <c r="D245" s="527"/>
      <c r="E245" s="527"/>
      <c r="F245" s="527"/>
      <c r="G245" s="527"/>
      <c r="H245" s="527"/>
      <c r="I245" s="527"/>
      <c r="J245" s="527"/>
      <c r="K245" s="527"/>
      <c r="L245" s="527"/>
      <c r="M245" s="527"/>
      <c r="N245" s="527"/>
      <c r="O245" s="527"/>
      <c r="P245" s="527"/>
      <c r="Q245" s="527"/>
      <c r="R245" s="527"/>
      <c r="S245" s="527"/>
      <c r="T245" s="527"/>
      <c r="U245" s="527"/>
      <c r="V245" s="527"/>
      <c r="W245" s="527"/>
      <c r="X245" s="527"/>
      <c r="Y245" s="527"/>
      <c r="Z245" s="527"/>
      <c r="AA245" s="527"/>
      <c r="AB245" s="527"/>
      <c r="AC245" s="527"/>
      <c r="AD245" s="527"/>
      <c r="AE245" s="527"/>
      <c r="AF245" s="527"/>
      <c r="AG245" s="527"/>
      <c r="AH245" s="527"/>
    </row>
    <row r="246" spans="1:34" x14ac:dyDescent="0.25">
      <c r="A246" s="527"/>
      <c r="B246" s="527"/>
      <c r="C246" s="527"/>
      <c r="D246" s="527"/>
      <c r="E246" s="527"/>
      <c r="F246" s="527"/>
      <c r="G246" s="527"/>
      <c r="H246" s="527"/>
      <c r="I246" s="527"/>
      <c r="J246" s="527"/>
      <c r="K246" s="527"/>
      <c r="L246" s="527"/>
      <c r="M246" s="527"/>
      <c r="N246" s="527"/>
      <c r="O246" s="527"/>
      <c r="P246" s="527"/>
      <c r="Q246" s="527"/>
      <c r="R246" s="527"/>
      <c r="S246" s="527"/>
      <c r="T246" s="527"/>
      <c r="U246" s="527"/>
      <c r="V246" s="527"/>
      <c r="W246" s="527"/>
      <c r="X246" s="527"/>
      <c r="Y246" s="527"/>
      <c r="Z246" s="527"/>
      <c r="AA246" s="527"/>
      <c r="AB246" s="527"/>
      <c r="AC246" s="527"/>
      <c r="AD246" s="527"/>
      <c r="AE246" s="527"/>
      <c r="AF246" s="527"/>
      <c r="AG246" s="527"/>
      <c r="AH246" s="527"/>
    </row>
    <row r="247" spans="1:34" x14ac:dyDescent="0.25">
      <c r="A247" s="527"/>
      <c r="B247" s="527"/>
      <c r="C247" s="527"/>
      <c r="D247" s="527"/>
      <c r="E247" s="527"/>
      <c r="F247" s="527"/>
      <c r="G247" s="527"/>
      <c r="H247" s="527"/>
      <c r="I247" s="527"/>
      <c r="J247" s="527"/>
      <c r="K247" s="527"/>
      <c r="L247" s="527"/>
      <c r="M247" s="527"/>
      <c r="N247" s="527"/>
      <c r="O247" s="527"/>
      <c r="P247" s="527"/>
      <c r="Q247" s="527"/>
      <c r="R247" s="527"/>
      <c r="S247" s="527"/>
      <c r="T247" s="527"/>
      <c r="U247" s="527"/>
      <c r="V247" s="527"/>
      <c r="W247" s="527"/>
      <c r="X247" s="527"/>
      <c r="Y247" s="527"/>
      <c r="Z247" s="527"/>
      <c r="AA247" s="527"/>
      <c r="AB247" s="527"/>
      <c r="AC247" s="527"/>
      <c r="AD247" s="527"/>
      <c r="AE247" s="527"/>
      <c r="AF247" s="527"/>
      <c r="AG247" s="527"/>
      <c r="AH247" s="527"/>
    </row>
    <row r="248" spans="1:34" x14ac:dyDescent="0.25">
      <c r="A248" s="527"/>
      <c r="B248" s="527"/>
      <c r="C248" s="527"/>
      <c r="D248" s="527"/>
      <c r="E248" s="527"/>
      <c r="F248" s="527"/>
      <c r="G248" s="527"/>
      <c r="H248" s="527"/>
      <c r="I248" s="527"/>
      <c r="J248" s="527"/>
      <c r="K248" s="527"/>
      <c r="L248" s="527"/>
      <c r="M248" s="527"/>
      <c r="N248" s="527"/>
      <c r="O248" s="527"/>
      <c r="P248" s="527"/>
      <c r="Q248" s="527"/>
      <c r="R248" s="527"/>
      <c r="S248" s="527"/>
      <c r="T248" s="527"/>
      <c r="U248" s="527"/>
      <c r="V248" s="527"/>
      <c r="W248" s="527"/>
      <c r="X248" s="527"/>
      <c r="Y248" s="527"/>
      <c r="Z248" s="527"/>
      <c r="AA248" s="527"/>
      <c r="AB248" s="527"/>
      <c r="AC248" s="527"/>
      <c r="AD248" s="527"/>
      <c r="AE248" s="527"/>
      <c r="AF248" s="527"/>
      <c r="AG248" s="527"/>
      <c r="AH248" s="527"/>
    </row>
    <row r="249" spans="1:34" x14ac:dyDescent="0.25">
      <c r="A249" s="527"/>
      <c r="B249" s="527"/>
      <c r="C249" s="527"/>
      <c r="D249" s="527"/>
      <c r="E249" s="527"/>
      <c r="F249" s="527"/>
      <c r="G249" s="527"/>
      <c r="H249" s="527"/>
      <c r="I249" s="527"/>
      <c r="J249" s="527"/>
      <c r="K249" s="527"/>
      <c r="L249" s="527"/>
      <c r="M249" s="527"/>
      <c r="N249" s="527"/>
      <c r="O249" s="527"/>
      <c r="P249" s="527"/>
      <c r="Q249" s="527"/>
      <c r="R249" s="527"/>
      <c r="S249" s="527"/>
      <c r="T249" s="527"/>
      <c r="U249" s="527"/>
      <c r="V249" s="527"/>
      <c r="W249" s="527"/>
      <c r="X249" s="527"/>
      <c r="Y249" s="527"/>
      <c r="Z249" s="527"/>
      <c r="AA249" s="527"/>
      <c r="AB249" s="527"/>
      <c r="AC249" s="527"/>
      <c r="AD249" s="527"/>
      <c r="AE249" s="527"/>
      <c r="AF249" s="527"/>
      <c r="AG249" s="527"/>
      <c r="AH249" s="527"/>
    </row>
    <row r="250" spans="1:34" x14ac:dyDescent="0.25">
      <c r="A250" s="527"/>
      <c r="B250" s="527"/>
      <c r="C250" s="527"/>
      <c r="D250" s="527"/>
      <c r="E250" s="527"/>
      <c r="F250" s="527"/>
      <c r="G250" s="527"/>
      <c r="H250" s="527"/>
      <c r="I250" s="527"/>
      <c r="J250" s="527"/>
      <c r="K250" s="527"/>
      <c r="L250" s="527"/>
      <c r="M250" s="527"/>
      <c r="N250" s="527"/>
      <c r="O250" s="527"/>
      <c r="P250" s="527"/>
      <c r="Q250" s="527"/>
      <c r="R250" s="527"/>
      <c r="S250" s="527"/>
      <c r="T250" s="527"/>
      <c r="U250" s="527"/>
      <c r="V250" s="527"/>
      <c r="W250" s="527"/>
      <c r="X250" s="527"/>
      <c r="Y250" s="527"/>
      <c r="Z250" s="527"/>
      <c r="AA250" s="527"/>
      <c r="AB250" s="527"/>
      <c r="AC250" s="527"/>
      <c r="AD250" s="527"/>
      <c r="AE250" s="527"/>
      <c r="AF250" s="527"/>
      <c r="AG250" s="527"/>
      <c r="AH250" s="527"/>
    </row>
    <row r="251" spans="1:34" x14ac:dyDescent="0.25">
      <c r="A251" s="527"/>
      <c r="B251" s="527"/>
      <c r="C251" s="527"/>
      <c r="D251" s="527"/>
      <c r="E251" s="527"/>
      <c r="F251" s="527"/>
      <c r="G251" s="527"/>
      <c r="H251" s="527"/>
      <c r="I251" s="527"/>
      <c r="J251" s="527"/>
      <c r="K251" s="527"/>
      <c r="L251" s="527"/>
      <c r="M251" s="527"/>
      <c r="N251" s="527"/>
      <c r="O251" s="527"/>
      <c r="P251" s="527"/>
      <c r="Q251" s="527"/>
      <c r="R251" s="527"/>
      <c r="S251" s="527"/>
      <c r="T251" s="527"/>
      <c r="U251" s="527"/>
      <c r="V251" s="527"/>
      <c r="W251" s="527"/>
      <c r="X251" s="527"/>
      <c r="Y251" s="527"/>
      <c r="Z251" s="527"/>
      <c r="AA251" s="527"/>
      <c r="AB251" s="527"/>
      <c r="AC251" s="527"/>
      <c r="AD251" s="527"/>
      <c r="AE251" s="527"/>
      <c r="AF251" s="527"/>
      <c r="AG251" s="527"/>
      <c r="AH251" s="527"/>
    </row>
    <row r="252" spans="1:34" x14ac:dyDescent="0.25">
      <c r="A252" s="527"/>
      <c r="B252" s="527"/>
      <c r="C252" s="527"/>
      <c r="D252" s="527"/>
      <c r="E252" s="527"/>
      <c r="F252" s="527"/>
      <c r="G252" s="527"/>
      <c r="H252" s="527"/>
      <c r="I252" s="527"/>
      <c r="J252" s="527"/>
      <c r="K252" s="527"/>
      <c r="L252" s="527"/>
      <c r="M252" s="527"/>
      <c r="N252" s="527"/>
      <c r="O252" s="527"/>
      <c r="P252" s="527"/>
      <c r="Q252" s="527"/>
      <c r="R252" s="527"/>
      <c r="S252" s="527"/>
      <c r="T252" s="527"/>
      <c r="U252" s="527"/>
      <c r="V252" s="527"/>
      <c r="W252" s="527"/>
      <c r="X252" s="527"/>
      <c r="Y252" s="527"/>
      <c r="Z252" s="527"/>
      <c r="AA252" s="527"/>
      <c r="AB252" s="527"/>
      <c r="AC252" s="527"/>
      <c r="AD252" s="527"/>
      <c r="AE252" s="527"/>
      <c r="AF252" s="527"/>
      <c r="AG252" s="527"/>
      <c r="AH252" s="527"/>
    </row>
    <row r="253" spans="1:34" x14ac:dyDescent="0.25">
      <c r="A253" s="527"/>
      <c r="B253" s="527"/>
      <c r="C253" s="527"/>
      <c r="D253" s="527"/>
      <c r="E253" s="527"/>
      <c r="F253" s="527"/>
      <c r="G253" s="527"/>
      <c r="H253" s="527"/>
      <c r="I253" s="527"/>
      <c r="J253" s="527"/>
      <c r="K253" s="527"/>
      <c r="L253" s="527"/>
      <c r="M253" s="527"/>
      <c r="N253" s="527"/>
      <c r="O253" s="527"/>
      <c r="P253" s="527"/>
      <c r="Q253" s="527"/>
      <c r="R253" s="527"/>
      <c r="S253" s="527"/>
      <c r="T253" s="527"/>
      <c r="U253" s="527"/>
      <c r="V253" s="527"/>
      <c r="W253" s="527"/>
      <c r="X253" s="527"/>
      <c r="Y253" s="527"/>
      <c r="Z253" s="527"/>
      <c r="AA253" s="527"/>
      <c r="AB253" s="527"/>
      <c r="AC253" s="527"/>
      <c r="AD253" s="527"/>
      <c r="AE253" s="527"/>
      <c r="AF253" s="527"/>
      <c r="AG253" s="527"/>
      <c r="AH253" s="527"/>
    </row>
    <row r="254" spans="1:34" x14ac:dyDescent="0.25">
      <c r="A254" s="527"/>
      <c r="B254" s="527"/>
      <c r="C254" s="527"/>
      <c r="D254" s="527"/>
      <c r="E254" s="527"/>
      <c r="F254" s="527"/>
      <c r="G254" s="527"/>
      <c r="H254" s="527"/>
      <c r="I254" s="527"/>
      <c r="J254" s="527"/>
      <c r="K254" s="527"/>
      <c r="L254" s="527"/>
      <c r="M254" s="527"/>
      <c r="N254" s="527"/>
      <c r="O254" s="527"/>
      <c r="P254" s="527"/>
      <c r="Q254" s="527"/>
      <c r="R254" s="527"/>
      <c r="S254" s="527"/>
      <c r="T254" s="527"/>
      <c r="U254" s="527"/>
      <c r="V254" s="527"/>
      <c r="W254" s="527"/>
      <c r="X254" s="527"/>
      <c r="Y254" s="527"/>
      <c r="Z254" s="527"/>
      <c r="AA254" s="527"/>
      <c r="AB254" s="527"/>
      <c r="AC254" s="527"/>
      <c r="AD254" s="527"/>
      <c r="AE254" s="527"/>
      <c r="AF254" s="527"/>
      <c r="AG254" s="527"/>
      <c r="AH254" s="527"/>
    </row>
    <row r="255" spans="1:34" x14ac:dyDescent="0.25">
      <c r="A255" s="527"/>
      <c r="B255" s="527"/>
      <c r="C255" s="527"/>
      <c r="D255" s="527"/>
      <c r="E255" s="527"/>
      <c r="F255" s="527"/>
      <c r="G255" s="527"/>
      <c r="H255" s="527"/>
      <c r="I255" s="527"/>
      <c r="J255" s="527"/>
      <c r="K255" s="527"/>
      <c r="L255" s="527"/>
      <c r="M255" s="527"/>
      <c r="N255" s="527"/>
      <c r="O255" s="527"/>
      <c r="P255" s="527"/>
      <c r="Q255" s="527"/>
      <c r="R255" s="527"/>
      <c r="S255" s="527"/>
      <c r="T255" s="527"/>
      <c r="U255" s="527"/>
      <c r="V255" s="527"/>
      <c r="W255" s="527"/>
      <c r="X255" s="527"/>
      <c r="Y255" s="527"/>
      <c r="Z255" s="527"/>
      <c r="AA255" s="527"/>
      <c r="AB255" s="527"/>
      <c r="AC255" s="527"/>
      <c r="AD255" s="527"/>
      <c r="AE255" s="527"/>
      <c r="AF255" s="527"/>
      <c r="AG255" s="527"/>
      <c r="AH255" s="527"/>
    </row>
    <row r="256" spans="1:34" x14ac:dyDescent="0.25">
      <c r="A256" s="527"/>
      <c r="B256" s="527"/>
      <c r="C256" s="527"/>
      <c r="D256" s="527"/>
      <c r="E256" s="527"/>
      <c r="F256" s="527"/>
      <c r="G256" s="527"/>
      <c r="H256" s="527"/>
      <c r="I256" s="527"/>
      <c r="J256" s="527"/>
      <c r="K256" s="527"/>
      <c r="L256" s="527"/>
      <c r="M256" s="527"/>
      <c r="N256" s="527"/>
      <c r="O256" s="527"/>
      <c r="P256" s="527"/>
      <c r="Q256" s="527"/>
      <c r="R256" s="527"/>
      <c r="S256" s="527"/>
      <c r="T256" s="527"/>
      <c r="U256" s="527"/>
      <c r="V256" s="527"/>
      <c r="W256" s="527"/>
      <c r="X256" s="527"/>
      <c r="Y256" s="527"/>
      <c r="Z256" s="527"/>
      <c r="AA256" s="527"/>
      <c r="AB256" s="527"/>
      <c r="AC256" s="527"/>
      <c r="AD256" s="527"/>
      <c r="AE256" s="527"/>
      <c r="AF256" s="527"/>
      <c r="AG256" s="527"/>
      <c r="AH256" s="527"/>
    </row>
    <row r="257" spans="1:34" x14ac:dyDescent="0.25">
      <c r="A257" s="527"/>
      <c r="B257" s="527"/>
      <c r="C257" s="527"/>
      <c r="D257" s="527"/>
      <c r="E257" s="527"/>
      <c r="F257" s="527"/>
      <c r="G257" s="527"/>
      <c r="H257" s="527"/>
      <c r="I257" s="527"/>
      <c r="J257" s="527"/>
      <c r="K257" s="527"/>
      <c r="L257" s="527"/>
      <c r="M257" s="527"/>
      <c r="N257" s="527"/>
      <c r="O257" s="527"/>
      <c r="P257" s="527"/>
      <c r="Q257" s="527"/>
      <c r="R257" s="527"/>
      <c r="S257" s="527"/>
      <c r="T257" s="527"/>
      <c r="U257" s="527"/>
      <c r="V257" s="527"/>
      <c r="W257" s="527"/>
      <c r="X257" s="527"/>
      <c r="Y257" s="527"/>
      <c r="Z257" s="527"/>
      <c r="AA257" s="527"/>
      <c r="AB257" s="527"/>
      <c r="AC257" s="527"/>
      <c r="AD257" s="527"/>
      <c r="AE257" s="527"/>
      <c r="AF257" s="527"/>
      <c r="AG257" s="527"/>
      <c r="AH257" s="527"/>
    </row>
    <row r="258" spans="1:34" x14ac:dyDescent="0.25">
      <c r="A258" s="372"/>
      <c r="B258" s="372"/>
      <c r="C258" s="372"/>
      <c r="D258" s="372"/>
      <c r="E258" s="372"/>
      <c r="F258" s="372"/>
      <c r="G258" s="372"/>
      <c r="H258" s="527"/>
      <c r="I258" s="527"/>
      <c r="J258" s="527"/>
      <c r="K258" s="527"/>
      <c r="L258" s="527"/>
      <c r="M258" s="527"/>
      <c r="N258" s="527"/>
      <c r="O258" s="527"/>
      <c r="P258" s="527"/>
      <c r="Q258" s="527"/>
      <c r="R258" s="527"/>
      <c r="S258" s="527"/>
      <c r="T258" s="527"/>
      <c r="U258" s="527"/>
      <c r="V258" s="527"/>
      <c r="W258" s="527"/>
      <c r="X258" s="527"/>
      <c r="Y258" s="527"/>
      <c r="Z258" s="527"/>
      <c r="AA258" s="527"/>
      <c r="AB258" s="527"/>
      <c r="AC258" s="527"/>
      <c r="AD258" s="527"/>
      <c r="AE258" s="527"/>
      <c r="AF258" s="527"/>
      <c r="AG258" s="527"/>
      <c r="AH258" s="527"/>
    </row>
    <row r="259" spans="1:34" x14ac:dyDescent="0.25">
      <c r="A259" s="372"/>
      <c r="B259" s="372"/>
      <c r="C259" s="372"/>
      <c r="D259" s="372"/>
      <c r="E259" s="372"/>
      <c r="F259" s="372"/>
      <c r="G259" s="372"/>
      <c r="H259" s="527"/>
      <c r="I259" s="527"/>
      <c r="J259" s="527"/>
      <c r="K259" s="527"/>
      <c r="L259" s="527"/>
      <c r="M259" s="527"/>
      <c r="N259" s="527"/>
      <c r="O259" s="527"/>
      <c r="P259" s="527"/>
      <c r="Q259" s="527"/>
      <c r="R259" s="527"/>
      <c r="S259" s="527"/>
      <c r="T259" s="527"/>
      <c r="U259" s="527"/>
      <c r="V259" s="527"/>
      <c r="W259" s="527"/>
      <c r="X259" s="527"/>
      <c r="Y259" s="527"/>
      <c r="Z259" s="527"/>
      <c r="AA259" s="527"/>
      <c r="AB259" s="527"/>
      <c r="AC259" s="527"/>
      <c r="AD259" s="527"/>
      <c r="AE259" s="527"/>
      <c r="AF259" s="527"/>
      <c r="AG259" s="527"/>
      <c r="AH259" s="527"/>
    </row>
  </sheetData>
  <mergeCells count="31">
    <mergeCell ref="A28:G28"/>
    <mergeCell ref="A30:G30"/>
    <mergeCell ref="D18:G18"/>
    <mergeCell ref="D20:E20"/>
    <mergeCell ref="A22:G22"/>
    <mergeCell ref="A24:G24"/>
    <mergeCell ref="A26:G26"/>
    <mergeCell ref="B54:C54"/>
    <mergeCell ref="D54:E54"/>
    <mergeCell ref="F54:G54"/>
    <mergeCell ref="B62:C62"/>
    <mergeCell ref="D62:E62"/>
    <mergeCell ref="F62:G62"/>
    <mergeCell ref="B48:C48"/>
    <mergeCell ref="D48:E48"/>
    <mergeCell ref="F48:G48"/>
    <mergeCell ref="A32:G32"/>
    <mergeCell ref="A34:G34"/>
    <mergeCell ref="B38:C38"/>
    <mergeCell ref="D39:G39"/>
    <mergeCell ref="B42:C42"/>
    <mergeCell ref="D42:E42"/>
    <mergeCell ref="F42:G42"/>
    <mergeCell ref="A36:G36"/>
    <mergeCell ref="B2:E2"/>
    <mergeCell ref="D14:E14"/>
    <mergeCell ref="A16:C16"/>
    <mergeCell ref="D16:G16"/>
    <mergeCell ref="D8:G8"/>
    <mergeCell ref="D10:E10"/>
    <mergeCell ref="D12:F12"/>
  </mergeCells>
  <dataValidations count="4">
    <dataValidation type="whole" allowBlank="1" showInputMessage="1" showErrorMessage="1" error="nombre entier entre 1 et 50" sqref="E33" xr:uid="{00000000-0002-0000-0200-000000000000}">
      <formula1>1</formula1>
      <formula2>20</formula2>
    </dataValidation>
    <dataValidation type="whole" allowBlank="1" showInputMessage="1" showErrorMessage="1" error="nombre entier entre 1 et 50" sqref="E27 E23 E25" xr:uid="{00000000-0002-0000-0200-000001000000}">
      <formula1>1</formula1>
      <formula2>50</formula2>
    </dataValidation>
    <dataValidation type="list" allowBlank="1" showInputMessage="1" showErrorMessage="1" sqref="D14:E14" xr:uid="{00000000-0002-0000-0200-000002000000}">
      <formula1>$G$1:$G$4</formula1>
    </dataValidation>
    <dataValidation type="list" allowBlank="1" showInputMessage="1" showErrorMessage="1" sqref="D10" xr:uid="{00000000-0002-0000-0200-000003000000}">
      <formula1>$F$1:$F$4</formula1>
    </dataValidation>
  </dataValidations>
  <pageMargins left="0.51181102362204722" right="0.51181102362204722" top="0.35433070866141736" bottom="0.74803149606299213" header="0.31496062992125984" footer="0.31496062992125984"/>
  <pageSetup paperSize="9" scale="97" fitToHeight="0" orientation="portrait" r:id="rId1"/>
  <headerFooter>
    <oddFooter>&amp;C&amp;A&amp;RPages &amp;P/&amp;N</oddFooter>
  </headerFooter>
  <rowBreaks count="1" manualBreakCount="1">
    <brk id="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4"/>
  <sheetViews>
    <sheetView showGridLines="0" view="pageBreakPreview" zoomScale="60" zoomScaleNormal="55" workbookViewId="0">
      <pane ySplit="3" topLeftCell="A7" activePane="bottomLeft" state="frozen"/>
      <selection pane="bottomLeft" activeCell="I2" sqref="I2"/>
    </sheetView>
  </sheetViews>
  <sheetFormatPr baseColWidth="10" defaultColWidth="9.140625" defaultRowHeight="15.75" customHeight="1" x14ac:dyDescent="0.2"/>
  <cols>
    <col min="1" max="1" width="11.7109375" customWidth="1"/>
    <col min="2" max="2" width="7.28515625" customWidth="1"/>
    <col min="3" max="3" width="74.28515625" customWidth="1"/>
    <col min="4" max="4" width="13.7109375" customWidth="1"/>
    <col min="5" max="10" width="37.7109375" customWidth="1"/>
    <col min="11" max="11" width="39.140625" customWidth="1"/>
    <col min="12" max="12" width="6.28515625" customWidth="1"/>
    <col min="13" max="13" width="6.28515625" bestFit="1" customWidth="1"/>
    <col min="14" max="14" width="6.28515625" customWidth="1"/>
    <col min="15" max="15" width="11.42578125" customWidth="1"/>
    <col min="16" max="16" width="9.140625" customWidth="1"/>
  </cols>
  <sheetData>
    <row r="1" spans="1:17" ht="23.25" x14ac:dyDescent="0.35">
      <c r="A1" s="629" t="s">
        <v>142</v>
      </c>
      <c r="B1" s="630"/>
      <c r="C1" s="630"/>
      <c r="D1" s="630"/>
      <c r="E1" s="630"/>
      <c r="F1" s="630"/>
      <c r="G1" s="630"/>
      <c r="H1" s="630"/>
      <c r="I1" s="630"/>
      <c r="J1" s="630"/>
      <c r="K1" s="630"/>
      <c r="L1" s="630"/>
      <c r="M1" s="630"/>
      <c r="N1" s="631"/>
      <c r="O1" s="1"/>
      <c r="P1" s="2"/>
    </row>
    <row r="2" spans="1:17" ht="72" x14ac:dyDescent="0.2">
      <c r="A2" s="632" t="s">
        <v>143</v>
      </c>
      <c r="B2" s="634" t="s">
        <v>144</v>
      </c>
      <c r="C2" s="636" t="s">
        <v>145</v>
      </c>
      <c r="D2" s="3"/>
      <c r="E2" s="530" t="s">
        <v>146</v>
      </c>
      <c r="F2" s="530" t="s">
        <v>147</v>
      </c>
      <c r="G2" s="530" t="s">
        <v>148</v>
      </c>
      <c r="H2" s="530" t="s">
        <v>149</v>
      </c>
      <c r="I2" s="530" t="s">
        <v>150</v>
      </c>
      <c r="J2" s="638" t="s">
        <v>151</v>
      </c>
      <c r="K2" s="639" t="s">
        <v>152</v>
      </c>
      <c r="L2" s="640" t="s">
        <v>153</v>
      </c>
      <c r="M2" s="641"/>
      <c r="N2" s="641"/>
      <c r="O2" s="4"/>
      <c r="P2" s="2"/>
      <c r="Q2" s="5"/>
    </row>
    <row r="3" spans="1:17" ht="71.25" x14ac:dyDescent="0.2">
      <c r="A3" s="633"/>
      <c r="B3" s="635"/>
      <c r="C3" s="637"/>
      <c r="D3" s="67" t="s">
        <v>154</v>
      </c>
      <c r="E3" s="6" t="s">
        <v>155</v>
      </c>
      <c r="F3" s="6" t="s">
        <v>156</v>
      </c>
      <c r="G3" s="7" t="s">
        <v>157</v>
      </c>
      <c r="H3" s="6" t="s">
        <v>158</v>
      </c>
      <c r="I3" s="6" t="s">
        <v>159</v>
      </c>
      <c r="J3" s="635"/>
      <c r="K3" s="637"/>
      <c r="L3" s="71" t="s">
        <v>160</v>
      </c>
      <c r="M3" s="71" t="s">
        <v>161</v>
      </c>
      <c r="N3" s="71" t="s">
        <v>162</v>
      </c>
      <c r="O3" s="4"/>
      <c r="P3" s="2"/>
      <c r="Q3" s="5"/>
    </row>
    <row r="4" spans="1:17" ht="120" x14ac:dyDescent="0.2">
      <c r="A4" s="59" t="s">
        <v>163</v>
      </c>
      <c r="B4" s="59" t="s">
        <v>164</v>
      </c>
      <c r="C4" s="60" t="s">
        <v>165</v>
      </c>
      <c r="D4" s="67" t="s">
        <v>166</v>
      </c>
      <c r="E4" s="61" t="s">
        <v>167</v>
      </c>
      <c r="F4" s="61" t="s">
        <v>168</v>
      </c>
      <c r="G4" s="61" t="s">
        <v>169</v>
      </c>
      <c r="H4" s="61" t="s">
        <v>170</v>
      </c>
      <c r="I4" s="61" t="s">
        <v>171</v>
      </c>
      <c r="J4" s="61"/>
      <c r="K4" s="61"/>
      <c r="L4" s="82"/>
      <c r="M4" s="82"/>
      <c r="N4" s="82"/>
      <c r="O4" s="8"/>
      <c r="P4" s="2"/>
    </row>
    <row r="5" spans="1:17" ht="204.75" customHeight="1" x14ac:dyDescent="0.2">
      <c r="A5" s="9" t="s">
        <v>172</v>
      </c>
      <c r="B5" s="9" t="s">
        <v>173</v>
      </c>
      <c r="C5" s="10" t="s">
        <v>174</v>
      </c>
      <c r="D5" s="67" t="s">
        <v>175</v>
      </c>
      <c r="E5" s="11" t="s">
        <v>176</v>
      </c>
      <c r="F5" s="11" t="s">
        <v>177</v>
      </c>
      <c r="G5" s="11" t="s">
        <v>178</v>
      </c>
      <c r="H5" s="11" t="s">
        <v>179</v>
      </c>
      <c r="I5" s="11" t="s">
        <v>180</v>
      </c>
      <c r="J5" s="11" t="s">
        <v>181</v>
      </c>
      <c r="K5" s="11" t="s">
        <v>182</v>
      </c>
      <c r="L5" s="79"/>
      <c r="M5" s="79"/>
      <c r="N5" s="79"/>
      <c r="O5" s="8"/>
    </row>
    <row r="6" spans="1:17" ht="208.5" customHeight="1" x14ac:dyDescent="0.2">
      <c r="A6" s="9" t="s">
        <v>172</v>
      </c>
      <c r="B6" s="9" t="s">
        <v>183</v>
      </c>
      <c r="C6" s="12" t="s">
        <v>184</v>
      </c>
      <c r="D6" s="67" t="s">
        <v>185</v>
      </c>
      <c r="E6" s="11" t="s">
        <v>186</v>
      </c>
      <c r="F6" s="11" t="s">
        <v>187</v>
      </c>
      <c r="G6" s="11" t="s">
        <v>188</v>
      </c>
      <c r="H6" s="11" t="s">
        <v>189</v>
      </c>
      <c r="I6" s="11" t="s">
        <v>190</v>
      </c>
      <c r="J6" s="11" t="s">
        <v>191</v>
      </c>
      <c r="K6" s="11" t="s">
        <v>192</v>
      </c>
      <c r="L6" s="79"/>
      <c r="M6" s="79"/>
      <c r="N6" s="79"/>
      <c r="O6" s="8"/>
    </row>
    <row r="7" spans="1:17" ht="90" x14ac:dyDescent="0.2">
      <c r="A7" s="59" t="s">
        <v>163</v>
      </c>
      <c r="B7" s="59" t="s">
        <v>193</v>
      </c>
      <c r="C7" s="62" t="s">
        <v>194</v>
      </c>
      <c r="D7" s="68" t="s">
        <v>195</v>
      </c>
      <c r="E7" s="61" t="s">
        <v>196</v>
      </c>
      <c r="F7" s="61" t="s">
        <v>197</v>
      </c>
      <c r="G7" s="61" t="s">
        <v>198</v>
      </c>
      <c r="H7" s="61" t="s">
        <v>199</v>
      </c>
      <c r="I7" s="61" t="s">
        <v>200</v>
      </c>
      <c r="J7" s="61"/>
      <c r="K7" s="61"/>
      <c r="L7" s="82"/>
      <c r="M7" s="82"/>
      <c r="N7" s="82"/>
      <c r="O7" s="8"/>
    </row>
    <row r="8" spans="1:17" ht="182.25" customHeight="1" x14ac:dyDescent="0.2">
      <c r="A8" s="9" t="s">
        <v>172</v>
      </c>
      <c r="B8" s="13" t="s">
        <v>201</v>
      </c>
      <c r="C8" s="10" t="s">
        <v>202</v>
      </c>
      <c r="D8" s="67">
        <v>3</v>
      </c>
      <c r="E8" s="11" t="s">
        <v>203</v>
      </c>
      <c r="F8" s="11" t="s">
        <v>204</v>
      </c>
      <c r="G8" s="11" t="s">
        <v>205</v>
      </c>
      <c r="H8" s="11" t="s">
        <v>206</v>
      </c>
      <c r="I8" s="11" t="s">
        <v>207</v>
      </c>
      <c r="J8" s="11" t="s">
        <v>208</v>
      </c>
      <c r="K8" s="11" t="s">
        <v>209</v>
      </c>
      <c r="L8" s="79"/>
      <c r="M8" s="79"/>
      <c r="N8" s="79"/>
      <c r="O8" s="8"/>
    </row>
    <row r="9" spans="1:17" ht="178.5" customHeight="1" x14ac:dyDescent="0.2">
      <c r="A9" s="9" t="s">
        <v>172</v>
      </c>
      <c r="B9" s="13" t="s">
        <v>210</v>
      </c>
      <c r="C9" s="10" t="s">
        <v>211</v>
      </c>
      <c r="D9" s="67">
        <v>1</v>
      </c>
      <c r="E9" s="11" t="s">
        <v>212</v>
      </c>
      <c r="F9" s="11" t="s">
        <v>213</v>
      </c>
      <c r="G9" s="11" t="s">
        <v>214</v>
      </c>
      <c r="H9" s="11" t="s">
        <v>215</v>
      </c>
      <c r="I9" s="11" t="s">
        <v>216</v>
      </c>
      <c r="J9" s="11" t="s">
        <v>217</v>
      </c>
      <c r="K9" s="11" t="s">
        <v>218</v>
      </c>
      <c r="L9" s="6"/>
      <c r="M9" s="6"/>
      <c r="N9" s="6"/>
      <c r="O9" s="8"/>
    </row>
    <row r="10" spans="1:17" ht="136.5" customHeight="1" x14ac:dyDescent="0.2">
      <c r="A10" s="9" t="s">
        <v>172</v>
      </c>
      <c r="B10" s="13" t="s">
        <v>219</v>
      </c>
      <c r="C10" s="10" t="s">
        <v>220</v>
      </c>
      <c r="D10" s="68" t="s">
        <v>221</v>
      </c>
      <c r="E10" s="11" t="s">
        <v>222</v>
      </c>
      <c r="F10" s="11" t="s">
        <v>223</v>
      </c>
      <c r="G10" s="11" t="s">
        <v>224</v>
      </c>
      <c r="H10" s="11" t="s">
        <v>225</v>
      </c>
      <c r="I10" s="11" t="s">
        <v>226</v>
      </c>
      <c r="J10" s="11" t="s">
        <v>227</v>
      </c>
      <c r="K10" s="11" t="s">
        <v>228</v>
      </c>
      <c r="L10" s="79"/>
      <c r="M10" s="79"/>
      <c r="N10" s="79"/>
      <c r="O10" s="8"/>
    </row>
    <row r="11" spans="1:17" ht="75" x14ac:dyDescent="0.2">
      <c r="A11" s="59" t="s">
        <v>163</v>
      </c>
      <c r="B11" s="59" t="s">
        <v>229</v>
      </c>
      <c r="C11" s="60" t="s">
        <v>230</v>
      </c>
      <c r="D11" s="67" t="s">
        <v>221</v>
      </c>
      <c r="E11" s="61" t="s">
        <v>231</v>
      </c>
      <c r="F11" s="61" t="s">
        <v>232</v>
      </c>
      <c r="G11" s="61" t="s">
        <v>233</v>
      </c>
      <c r="H11" s="61" t="s">
        <v>234</v>
      </c>
      <c r="I11" s="61" t="s">
        <v>235</v>
      </c>
      <c r="J11" s="61"/>
      <c r="K11" s="61"/>
      <c r="L11" s="82"/>
      <c r="M11" s="82"/>
      <c r="N11" s="82"/>
      <c r="O11" s="8"/>
    </row>
    <row r="12" spans="1:17" ht="210.75" customHeight="1" x14ac:dyDescent="0.2">
      <c r="A12" s="9" t="s">
        <v>172</v>
      </c>
      <c r="B12" s="13" t="s">
        <v>236</v>
      </c>
      <c r="C12" s="12" t="s">
        <v>237</v>
      </c>
      <c r="D12" s="67" t="s">
        <v>221</v>
      </c>
      <c r="E12" s="11" t="s">
        <v>238</v>
      </c>
      <c r="F12" s="11" t="s">
        <v>239</v>
      </c>
      <c r="G12" s="11" t="s">
        <v>240</v>
      </c>
      <c r="H12" s="11" t="s">
        <v>241</v>
      </c>
      <c r="I12" s="11" t="s">
        <v>242</v>
      </c>
      <c r="J12" s="11" t="s">
        <v>243</v>
      </c>
      <c r="K12" s="11" t="s">
        <v>244</v>
      </c>
      <c r="L12" s="79"/>
      <c r="M12" s="79"/>
      <c r="N12" s="79"/>
      <c r="O12" s="8"/>
    </row>
    <row r="13" spans="1:17" ht="282" customHeight="1" x14ac:dyDescent="0.2">
      <c r="A13" s="9" t="s">
        <v>172</v>
      </c>
      <c r="B13" s="13" t="s">
        <v>245</v>
      </c>
      <c r="C13" s="10" t="s">
        <v>246</v>
      </c>
      <c r="D13" s="67" t="s">
        <v>221</v>
      </c>
      <c r="E13" s="11" t="s">
        <v>247</v>
      </c>
      <c r="F13" s="11" t="s">
        <v>248</v>
      </c>
      <c r="G13" s="11" t="s">
        <v>249</v>
      </c>
      <c r="H13" s="11" t="s">
        <v>250</v>
      </c>
      <c r="I13" s="11" t="s">
        <v>251</v>
      </c>
      <c r="J13" s="11" t="s">
        <v>252</v>
      </c>
      <c r="K13" s="11" t="s">
        <v>253</v>
      </c>
      <c r="L13" s="79"/>
      <c r="M13" s="79"/>
      <c r="N13" s="79"/>
      <c r="O13" s="8"/>
    </row>
    <row r="14" spans="1:17" ht="15.75" customHeight="1" x14ac:dyDescent="0.2">
      <c r="A14" s="14"/>
      <c r="B14" s="15"/>
      <c r="C14" s="14"/>
      <c r="D14" s="16"/>
      <c r="E14" s="14"/>
      <c r="F14" s="14"/>
      <c r="G14" s="14"/>
      <c r="H14" s="14"/>
      <c r="I14" s="14"/>
      <c r="J14" s="14"/>
      <c r="K14" s="14"/>
      <c r="L14" s="14"/>
      <c r="M14" s="14"/>
      <c r="N14" s="14"/>
    </row>
  </sheetData>
  <mergeCells count="7">
    <mergeCell ref="A1:N1"/>
    <mergeCell ref="A2:A3"/>
    <mergeCell ref="B2:B3"/>
    <mergeCell ref="C2:C3"/>
    <mergeCell ref="J2:J3"/>
    <mergeCell ref="K2:K3"/>
    <mergeCell ref="L2:N2"/>
  </mergeCells>
  <pageMargins left="0.23622047244094491" right="0.23622047244094491" top="0.39370078740157483" bottom="0.39370078740157483" header="0.31496062992125984" footer="0.31496062992125984"/>
  <pageSetup paperSize="9" scale="37" fitToHeight="0" orientation="landscape" r:id="rId1"/>
  <headerFooter alignWithMargins="0">
    <oddFooter>&amp;C&amp;A&amp;RPage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7"/>
  <sheetViews>
    <sheetView view="pageBreakPreview" zoomScale="60" zoomScaleNormal="55" workbookViewId="0">
      <pane ySplit="3" topLeftCell="A10" activePane="bottomLeft" state="frozen"/>
      <selection pane="bottomLeft" activeCell="G12" sqref="G12"/>
    </sheetView>
  </sheetViews>
  <sheetFormatPr baseColWidth="10" defaultColWidth="11.42578125" defaultRowHeight="15" customHeight="1" x14ac:dyDescent="0.2"/>
  <cols>
    <col min="1" max="1" width="6.28515625" customWidth="1"/>
    <col min="2" max="2" width="11.28515625" customWidth="1"/>
    <col min="3" max="3" width="59.28515625" customWidth="1"/>
    <col min="4" max="4" width="13.140625" customWidth="1"/>
    <col min="5" max="11" width="37.7109375" customWidth="1"/>
    <col min="12" max="14" width="6.42578125" bestFit="1" customWidth="1"/>
    <col min="15" max="15" width="29.5703125" customWidth="1"/>
  </cols>
  <sheetData>
    <row r="1" spans="1:15" ht="23.25" x14ac:dyDescent="0.2">
      <c r="A1" s="642" t="s">
        <v>254</v>
      </c>
      <c r="B1" s="643"/>
      <c r="C1" s="643"/>
      <c r="D1" s="643"/>
      <c r="E1" s="643"/>
      <c r="F1" s="643"/>
      <c r="G1" s="643"/>
      <c r="H1" s="643"/>
      <c r="I1" s="643"/>
      <c r="J1" s="643"/>
      <c r="K1" s="643"/>
      <c r="L1" s="643"/>
      <c r="M1" s="643"/>
      <c r="N1" s="644"/>
      <c r="O1" s="8"/>
    </row>
    <row r="2" spans="1:15" ht="72" x14ac:dyDescent="0.2">
      <c r="A2" s="632" t="s">
        <v>143</v>
      </c>
      <c r="B2" s="634" t="s">
        <v>144</v>
      </c>
      <c r="C2" s="636" t="s">
        <v>145</v>
      </c>
      <c r="D2" s="3"/>
      <c r="E2" s="530" t="s">
        <v>146</v>
      </c>
      <c r="F2" s="530" t="s">
        <v>147</v>
      </c>
      <c r="G2" s="530" t="s">
        <v>148</v>
      </c>
      <c r="H2" s="530" t="s">
        <v>149</v>
      </c>
      <c r="I2" s="530" t="s">
        <v>150</v>
      </c>
      <c r="J2" s="638" t="s">
        <v>151</v>
      </c>
      <c r="K2" s="639" t="s">
        <v>152</v>
      </c>
      <c r="L2" s="645" t="s">
        <v>153</v>
      </c>
      <c r="M2" s="646"/>
      <c r="N2" s="647"/>
      <c r="O2" s="17"/>
    </row>
    <row r="3" spans="1:15" ht="71.25" x14ac:dyDescent="0.2">
      <c r="A3" s="633"/>
      <c r="B3" s="635"/>
      <c r="C3" s="637"/>
      <c r="D3" s="67" t="s">
        <v>154</v>
      </c>
      <c r="E3" s="6" t="s">
        <v>155</v>
      </c>
      <c r="F3" s="6" t="s">
        <v>156</v>
      </c>
      <c r="G3" s="7" t="s">
        <v>157</v>
      </c>
      <c r="H3" s="6" t="s">
        <v>158</v>
      </c>
      <c r="I3" s="6" t="s">
        <v>159</v>
      </c>
      <c r="J3" s="635"/>
      <c r="K3" s="637"/>
      <c r="L3" s="71" t="s">
        <v>160</v>
      </c>
      <c r="M3" s="71" t="s">
        <v>161</v>
      </c>
      <c r="N3" s="71" t="s">
        <v>162</v>
      </c>
      <c r="O3" s="17"/>
    </row>
    <row r="4" spans="1:15" ht="120" x14ac:dyDescent="0.2">
      <c r="A4" s="59" t="s">
        <v>163</v>
      </c>
      <c r="B4" s="63" t="s">
        <v>255</v>
      </c>
      <c r="C4" s="62" t="s">
        <v>256</v>
      </c>
      <c r="D4" s="69" t="s">
        <v>255</v>
      </c>
      <c r="E4" s="64" t="s">
        <v>257</v>
      </c>
      <c r="F4" s="64" t="s">
        <v>258</v>
      </c>
      <c r="G4" s="64" t="s">
        <v>259</v>
      </c>
      <c r="H4" s="64" t="s">
        <v>260</v>
      </c>
      <c r="I4" s="64" t="s">
        <v>261</v>
      </c>
      <c r="J4" s="65" t="s">
        <v>262</v>
      </c>
      <c r="K4" s="65"/>
      <c r="L4" s="87"/>
      <c r="M4" s="87"/>
      <c r="N4" s="87"/>
      <c r="O4" s="18"/>
    </row>
    <row r="5" spans="1:15" ht="71.25" x14ac:dyDescent="0.2">
      <c r="A5" s="9" t="s">
        <v>172</v>
      </c>
      <c r="B5" s="9" t="s">
        <v>263</v>
      </c>
      <c r="C5" s="10" t="s">
        <v>264</v>
      </c>
      <c r="D5" s="69" t="s">
        <v>255</v>
      </c>
      <c r="E5" s="19" t="s">
        <v>265</v>
      </c>
      <c r="F5" s="19" t="s">
        <v>266</v>
      </c>
      <c r="G5" s="19" t="s">
        <v>267</v>
      </c>
      <c r="H5" s="19" t="s">
        <v>268</v>
      </c>
      <c r="I5" s="19" t="s">
        <v>269</v>
      </c>
      <c r="J5" s="19" t="s">
        <v>270</v>
      </c>
      <c r="K5" s="19"/>
      <c r="L5" s="85"/>
      <c r="M5" s="6"/>
      <c r="N5" s="85"/>
      <c r="O5" s="20"/>
    </row>
    <row r="6" spans="1:15" ht="85.5" x14ac:dyDescent="0.2">
      <c r="A6" s="9" t="s">
        <v>172</v>
      </c>
      <c r="B6" s="9" t="s">
        <v>271</v>
      </c>
      <c r="C6" s="10" t="s">
        <v>272</v>
      </c>
      <c r="D6" s="69" t="s">
        <v>255</v>
      </c>
      <c r="E6" s="19" t="s">
        <v>273</v>
      </c>
      <c r="F6" s="19" t="s">
        <v>274</v>
      </c>
      <c r="G6" s="19" t="s">
        <v>275</v>
      </c>
      <c r="H6" s="19" t="s">
        <v>276</v>
      </c>
      <c r="I6" s="19" t="s">
        <v>277</v>
      </c>
      <c r="J6" s="19" t="s">
        <v>278</v>
      </c>
      <c r="K6" s="19"/>
      <c r="L6" s="85"/>
      <c r="M6" s="85"/>
      <c r="N6" s="85"/>
      <c r="O6" s="18"/>
    </row>
    <row r="7" spans="1:15" ht="135.75" customHeight="1" x14ac:dyDescent="0.2">
      <c r="A7" s="9" t="s">
        <v>172</v>
      </c>
      <c r="B7" s="9" t="s">
        <v>279</v>
      </c>
      <c r="C7" s="10" t="s">
        <v>280</v>
      </c>
      <c r="D7" s="69" t="s">
        <v>255</v>
      </c>
      <c r="E7" s="19" t="s">
        <v>281</v>
      </c>
      <c r="F7" s="19" t="s">
        <v>282</v>
      </c>
      <c r="G7" s="19" t="s">
        <v>283</v>
      </c>
      <c r="H7" s="19" t="s">
        <v>284</v>
      </c>
      <c r="I7" s="19" t="s">
        <v>285</v>
      </c>
      <c r="J7" s="19" t="s">
        <v>286</v>
      </c>
      <c r="K7" s="21"/>
      <c r="L7" s="85"/>
      <c r="M7" s="6"/>
      <c r="N7" s="85"/>
      <c r="O7" s="8"/>
    </row>
    <row r="8" spans="1:15" ht="105" x14ac:dyDescent="0.2">
      <c r="A8" s="59" t="s">
        <v>163</v>
      </c>
      <c r="B8" s="63" t="s">
        <v>287</v>
      </c>
      <c r="C8" s="62" t="s">
        <v>288</v>
      </c>
      <c r="D8" s="69" t="s">
        <v>255</v>
      </c>
      <c r="E8" s="64" t="s">
        <v>289</v>
      </c>
      <c r="F8" s="64" t="s">
        <v>290</v>
      </c>
      <c r="G8" s="64" t="s">
        <v>291</v>
      </c>
      <c r="H8" s="64" t="s">
        <v>292</v>
      </c>
      <c r="I8" s="64" t="s">
        <v>293</v>
      </c>
      <c r="J8" s="65" t="s">
        <v>294</v>
      </c>
      <c r="K8" s="65"/>
      <c r="L8" s="87"/>
      <c r="M8" s="87"/>
      <c r="N8" s="87"/>
      <c r="O8" s="18"/>
    </row>
    <row r="9" spans="1:15" ht="142.5" x14ac:dyDescent="0.2">
      <c r="A9" s="9" t="s">
        <v>172</v>
      </c>
      <c r="B9" s="9" t="s">
        <v>295</v>
      </c>
      <c r="C9" s="10" t="s">
        <v>296</v>
      </c>
      <c r="D9" s="69" t="s">
        <v>255</v>
      </c>
      <c r="E9" s="19" t="s">
        <v>297</v>
      </c>
      <c r="F9" s="19" t="s">
        <v>298</v>
      </c>
      <c r="G9" s="19" t="s">
        <v>299</v>
      </c>
      <c r="H9" s="19" t="s">
        <v>300</v>
      </c>
      <c r="I9" s="19" t="s">
        <v>301</v>
      </c>
      <c r="J9" s="19" t="s">
        <v>302</v>
      </c>
      <c r="K9" s="19"/>
      <c r="L9" s="85"/>
      <c r="M9" s="6"/>
      <c r="N9" s="85"/>
      <c r="O9" s="20"/>
    </row>
    <row r="10" spans="1:15" ht="85.5" x14ac:dyDescent="0.2">
      <c r="A10" s="9" t="s">
        <v>172</v>
      </c>
      <c r="B10" s="9" t="s">
        <v>303</v>
      </c>
      <c r="C10" s="10" t="s">
        <v>304</v>
      </c>
      <c r="D10" s="69" t="s">
        <v>255</v>
      </c>
      <c r="E10" s="19" t="s">
        <v>305</v>
      </c>
      <c r="F10" s="19" t="s">
        <v>306</v>
      </c>
      <c r="G10" s="19" t="s">
        <v>307</v>
      </c>
      <c r="H10" s="19" t="s">
        <v>308</v>
      </c>
      <c r="I10" s="19" t="s">
        <v>309</v>
      </c>
      <c r="J10" s="19" t="s">
        <v>310</v>
      </c>
      <c r="K10" s="21"/>
      <c r="L10" s="85"/>
      <c r="M10" s="6"/>
      <c r="N10" s="85"/>
      <c r="O10" s="18"/>
    </row>
    <row r="11" spans="1:15" ht="75" x14ac:dyDescent="0.2">
      <c r="A11" s="59" t="s">
        <v>163</v>
      </c>
      <c r="B11" s="63" t="s">
        <v>311</v>
      </c>
      <c r="C11" s="62" t="s">
        <v>312</v>
      </c>
      <c r="D11" s="69" t="s">
        <v>255</v>
      </c>
      <c r="E11" s="64" t="s">
        <v>313</v>
      </c>
      <c r="F11" s="64" t="s">
        <v>314</v>
      </c>
      <c r="G11" s="64" t="s">
        <v>315</v>
      </c>
      <c r="H11" s="64" t="s">
        <v>316</v>
      </c>
      <c r="I11" s="64" t="s">
        <v>317</v>
      </c>
      <c r="J11" s="65" t="s">
        <v>318</v>
      </c>
      <c r="K11" s="65"/>
      <c r="L11" s="87"/>
      <c r="M11" s="87"/>
      <c r="N11" s="87"/>
      <c r="O11" s="8"/>
    </row>
    <row r="12" spans="1:15" ht="99.75" x14ac:dyDescent="0.2">
      <c r="A12" s="9" t="s">
        <v>172</v>
      </c>
      <c r="B12" s="9" t="s">
        <v>319</v>
      </c>
      <c r="C12" s="10" t="s">
        <v>320</v>
      </c>
      <c r="D12" s="69" t="s">
        <v>255</v>
      </c>
      <c r="E12" s="19" t="s">
        <v>321</v>
      </c>
      <c r="F12" s="19" t="s">
        <v>322</v>
      </c>
      <c r="G12" s="19" t="s">
        <v>323</v>
      </c>
      <c r="H12" s="19" t="s">
        <v>324</v>
      </c>
      <c r="I12" s="19" t="s">
        <v>325</v>
      </c>
      <c r="J12" s="19" t="s">
        <v>326</v>
      </c>
      <c r="K12" s="22"/>
      <c r="L12" s="85"/>
      <c r="M12" s="85"/>
      <c r="N12" s="85"/>
      <c r="O12" s="8"/>
    </row>
    <row r="13" spans="1:15" ht="71.25" x14ac:dyDescent="0.2">
      <c r="A13" s="9" t="s">
        <v>172</v>
      </c>
      <c r="B13" s="9" t="s">
        <v>327</v>
      </c>
      <c r="C13" s="10" t="s">
        <v>328</v>
      </c>
      <c r="D13" s="69" t="s">
        <v>255</v>
      </c>
      <c r="E13" s="19" t="s">
        <v>329</v>
      </c>
      <c r="F13" s="19" t="s">
        <v>330</v>
      </c>
      <c r="G13" s="19" t="s">
        <v>331</v>
      </c>
      <c r="H13" s="19" t="s">
        <v>332</v>
      </c>
      <c r="I13" s="19" t="s">
        <v>333</v>
      </c>
      <c r="J13" s="19" t="s">
        <v>294</v>
      </c>
      <c r="K13" s="22"/>
      <c r="L13" s="85"/>
      <c r="M13" s="85"/>
      <c r="N13" s="85"/>
      <c r="O13" s="8"/>
    </row>
    <row r="14" spans="1:15" ht="105" x14ac:dyDescent="0.2">
      <c r="A14" s="59" t="s">
        <v>163</v>
      </c>
      <c r="B14" s="63" t="s">
        <v>334</v>
      </c>
      <c r="C14" s="62" t="s">
        <v>335</v>
      </c>
      <c r="D14" s="69">
        <v>9</v>
      </c>
      <c r="E14" s="64" t="s">
        <v>336</v>
      </c>
      <c r="F14" s="64" t="s">
        <v>337</v>
      </c>
      <c r="G14" s="64" t="s">
        <v>338</v>
      </c>
      <c r="H14" s="64" t="s">
        <v>339</v>
      </c>
      <c r="I14" s="64" t="s">
        <v>340</v>
      </c>
      <c r="J14" s="65" t="s">
        <v>341</v>
      </c>
      <c r="K14" s="65"/>
      <c r="L14" s="6"/>
      <c r="M14" s="6"/>
      <c r="N14" s="87"/>
      <c r="O14" s="18"/>
    </row>
    <row r="15" spans="1:15" ht="71.25" x14ac:dyDescent="0.2">
      <c r="A15" s="9" t="s">
        <v>172</v>
      </c>
      <c r="B15" s="9" t="s">
        <v>342</v>
      </c>
      <c r="C15" s="10" t="s">
        <v>343</v>
      </c>
      <c r="D15" s="69">
        <v>9</v>
      </c>
      <c r="E15" s="19" t="s">
        <v>344</v>
      </c>
      <c r="F15" s="19" t="s">
        <v>345</v>
      </c>
      <c r="G15" s="19" t="s">
        <v>346</v>
      </c>
      <c r="H15" s="19" t="s">
        <v>347</v>
      </c>
      <c r="I15" s="19" t="s">
        <v>348</v>
      </c>
      <c r="J15" s="19" t="s">
        <v>349</v>
      </c>
      <c r="K15" s="19" t="s">
        <v>350</v>
      </c>
      <c r="L15" s="85"/>
      <c r="M15" s="85"/>
      <c r="N15" s="85"/>
      <c r="O15" s="8"/>
    </row>
    <row r="16" spans="1:15" ht="142.5" x14ac:dyDescent="0.2">
      <c r="A16" s="9" t="s">
        <v>172</v>
      </c>
      <c r="B16" s="9" t="s">
        <v>351</v>
      </c>
      <c r="C16" s="10" t="s">
        <v>352</v>
      </c>
      <c r="D16" s="69">
        <v>9</v>
      </c>
      <c r="E16" s="19" t="s">
        <v>353</v>
      </c>
      <c r="F16" s="19" t="s">
        <v>354</v>
      </c>
      <c r="G16" s="19" t="s">
        <v>355</v>
      </c>
      <c r="H16" s="19" t="s">
        <v>356</v>
      </c>
      <c r="I16" s="19" t="s">
        <v>357</v>
      </c>
      <c r="J16" s="19" t="s">
        <v>358</v>
      </c>
      <c r="K16" s="21"/>
      <c r="L16" s="85"/>
      <c r="M16" s="85"/>
      <c r="N16" s="85"/>
      <c r="O16" s="8"/>
    </row>
    <row r="17" spans="1:14" ht="15" customHeight="1" x14ac:dyDescent="0.2">
      <c r="A17" s="23"/>
      <c r="B17" s="23"/>
      <c r="C17" s="23"/>
      <c r="D17" s="23"/>
      <c r="E17" s="23"/>
      <c r="F17" s="23"/>
      <c r="G17" s="23"/>
      <c r="H17" s="23"/>
      <c r="I17" s="23"/>
      <c r="J17" s="23"/>
      <c r="K17" s="23"/>
      <c r="L17" s="23"/>
      <c r="M17" s="23"/>
      <c r="N17" s="23"/>
    </row>
  </sheetData>
  <mergeCells count="7">
    <mergeCell ref="A1:N1"/>
    <mergeCell ref="A2:A3"/>
    <mergeCell ref="B2:B3"/>
    <mergeCell ref="C2:C3"/>
    <mergeCell ref="J2:J3"/>
    <mergeCell ref="K2:K3"/>
    <mergeCell ref="L2:N2"/>
  </mergeCells>
  <pageMargins left="0.23622047244094491" right="0.23622047244094491" top="0.39370078740157483" bottom="0.39370078740157483" header="0.31496062992125984" footer="0.31496062992125984"/>
  <pageSetup paperSize="9" scale="39" fitToHeight="0" orientation="landscape" r:id="rId1"/>
  <headerFooter alignWithMargins="0">
    <oddFooter>&amp;C&amp;A&amp;RPage &amp;P/&amp;N</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W13"/>
  <sheetViews>
    <sheetView view="pageBreakPreview" zoomScale="60" zoomScaleNormal="55" workbookViewId="0">
      <pane ySplit="4" topLeftCell="A5" activePane="bottomLeft" state="frozen"/>
      <selection pane="bottomLeft" activeCell="J12" sqref="J12"/>
    </sheetView>
  </sheetViews>
  <sheetFormatPr baseColWidth="10" defaultColWidth="11.42578125" defaultRowHeight="15" customHeight="1" x14ac:dyDescent="0.2"/>
  <cols>
    <col min="1" max="1" width="8" customWidth="1"/>
    <col min="2" max="2" width="6.42578125" customWidth="1"/>
    <col min="3" max="3" width="53.85546875" customWidth="1"/>
    <col min="4" max="4" width="13.28515625" customWidth="1"/>
    <col min="5" max="11" width="37.7109375" customWidth="1"/>
    <col min="12" max="14" width="6.42578125" bestFit="1" customWidth="1"/>
    <col min="15" max="23" width="11.42578125" customWidth="1"/>
    <col min="24" max="24" width="17.85546875" customWidth="1"/>
    <col min="25" max="127" width="11.42578125" customWidth="1"/>
  </cols>
  <sheetData>
    <row r="1" spans="1:127" ht="23.25" x14ac:dyDescent="0.2">
      <c r="A1" s="651" t="s">
        <v>359</v>
      </c>
      <c r="B1" s="652"/>
      <c r="C1" s="652"/>
      <c r="D1" s="652"/>
      <c r="E1" s="652"/>
      <c r="F1" s="652"/>
      <c r="G1" s="652"/>
      <c r="H1" s="652"/>
      <c r="I1" s="652"/>
      <c r="J1" s="652"/>
      <c r="K1" s="652"/>
      <c r="L1" s="652"/>
      <c r="M1" s="652"/>
      <c r="N1" s="652"/>
    </row>
    <row r="2" spans="1:127" ht="72" x14ac:dyDescent="0.2">
      <c r="A2" s="653" t="s">
        <v>143</v>
      </c>
      <c r="B2" s="655" t="s">
        <v>144</v>
      </c>
      <c r="C2" s="636" t="s">
        <v>145</v>
      </c>
      <c r="D2" s="3"/>
      <c r="E2" s="530" t="s">
        <v>146</v>
      </c>
      <c r="F2" s="530" t="s">
        <v>147</v>
      </c>
      <c r="G2" s="530" t="s">
        <v>148</v>
      </c>
      <c r="H2" s="530" t="s">
        <v>149</v>
      </c>
      <c r="I2" s="530" t="s">
        <v>150</v>
      </c>
      <c r="J2" s="640" t="s">
        <v>151</v>
      </c>
      <c r="K2" s="639" t="s">
        <v>152</v>
      </c>
      <c r="L2" s="645" t="s">
        <v>153</v>
      </c>
      <c r="M2" s="646"/>
      <c r="N2" s="647"/>
      <c r="O2" s="8"/>
    </row>
    <row r="3" spans="1:127" ht="71.25" x14ac:dyDescent="0.2">
      <c r="A3" s="654"/>
      <c r="B3" s="656"/>
      <c r="C3" s="637"/>
      <c r="D3" s="67" t="s">
        <v>154</v>
      </c>
      <c r="E3" s="6" t="s">
        <v>155</v>
      </c>
      <c r="F3" s="6" t="s">
        <v>156</v>
      </c>
      <c r="G3" s="7" t="s">
        <v>157</v>
      </c>
      <c r="H3" s="6" t="s">
        <v>158</v>
      </c>
      <c r="I3" s="6" t="s">
        <v>159</v>
      </c>
      <c r="J3" s="656"/>
      <c r="K3" s="637"/>
      <c r="L3" s="71" t="s">
        <v>160</v>
      </c>
      <c r="M3" s="71" t="s">
        <v>161</v>
      </c>
      <c r="N3" s="71" t="s">
        <v>162</v>
      </c>
      <c r="O3" s="8"/>
    </row>
    <row r="4" spans="1:127" ht="15" hidden="1" customHeight="1" x14ac:dyDescent="0.2">
      <c r="A4" s="24" t="s">
        <v>163</v>
      </c>
      <c r="B4" s="25"/>
      <c r="C4" s="26"/>
      <c r="D4" s="69"/>
      <c r="E4" s="27"/>
      <c r="F4" s="27"/>
      <c r="G4" s="27"/>
      <c r="H4" s="27"/>
      <c r="I4" s="27"/>
      <c r="J4" s="28"/>
      <c r="K4" s="29"/>
      <c r="L4" s="84"/>
      <c r="M4" s="6"/>
      <c r="N4" s="85"/>
      <c r="O4" s="8"/>
    </row>
    <row r="5" spans="1:127" ht="195" x14ac:dyDescent="0.2">
      <c r="A5" s="59" t="s">
        <v>163</v>
      </c>
      <c r="B5" s="59" t="s">
        <v>360</v>
      </c>
      <c r="C5" s="62" t="s">
        <v>361</v>
      </c>
      <c r="D5" s="69" t="s">
        <v>287</v>
      </c>
      <c r="E5" s="61" t="s">
        <v>362</v>
      </c>
      <c r="F5" s="61" t="s">
        <v>363</v>
      </c>
      <c r="G5" s="61" t="s">
        <v>364</v>
      </c>
      <c r="H5" s="61" t="s">
        <v>365</v>
      </c>
      <c r="I5" s="61" t="s">
        <v>366</v>
      </c>
      <c r="J5" s="61" t="s">
        <v>367</v>
      </c>
      <c r="K5" s="61" t="s">
        <v>368</v>
      </c>
      <c r="L5" s="82"/>
      <c r="M5" s="82"/>
      <c r="N5" s="86"/>
      <c r="O5" s="1"/>
    </row>
    <row r="6" spans="1:127" ht="99.75" x14ac:dyDescent="0.2">
      <c r="A6" s="9" t="s">
        <v>172</v>
      </c>
      <c r="B6" s="30" t="s">
        <v>369</v>
      </c>
      <c r="C6" s="10" t="s">
        <v>370</v>
      </c>
      <c r="D6" s="67" t="s">
        <v>287</v>
      </c>
      <c r="E6" s="11" t="s">
        <v>371</v>
      </c>
      <c r="F6" s="11" t="s">
        <v>372</v>
      </c>
      <c r="G6" s="11" t="s">
        <v>373</v>
      </c>
      <c r="H6" s="11" t="s">
        <v>374</v>
      </c>
      <c r="I6" s="11" t="s">
        <v>375</v>
      </c>
      <c r="J6" s="11" t="s">
        <v>376</v>
      </c>
      <c r="K6" s="11" t="s">
        <v>377</v>
      </c>
      <c r="L6" s="82"/>
      <c r="M6" s="82"/>
      <c r="N6" s="86"/>
      <c r="O6" s="8"/>
    </row>
    <row r="7" spans="1:127" ht="128.25" x14ac:dyDescent="0.2">
      <c r="A7" s="9" t="s">
        <v>172</v>
      </c>
      <c r="B7" s="30" t="s">
        <v>378</v>
      </c>
      <c r="C7" s="10" t="s">
        <v>379</v>
      </c>
      <c r="D7" s="67" t="s">
        <v>287</v>
      </c>
      <c r="E7" s="11" t="s">
        <v>380</v>
      </c>
      <c r="F7" s="11" t="s">
        <v>381</v>
      </c>
      <c r="G7" s="11" t="s">
        <v>382</v>
      </c>
      <c r="H7" s="11" t="s">
        <v>383</v>
      </c>
      <c r="I7" s="11" t="s">
        <v>384</v>
      </c>
      <c r="J7" s="11" t="s">
        <v>385</v>
      </c>
      <c r="K7" s="11" t="s">
        <v>386</v>
      </c>
      <c r="L7" s="82"/>
      <c r="M7" s="82"/>
      <c r="N7" s="86"/>
      <c r="O7" s="8"/>
    </row>
    <row r="8" spans="1:127" ht="63" x14ac:dyDescent="0.2">
      <c r="A8" s="59" t="s">
        <v>163</v>
      </c>
      <c r="B8" s="59" t="s">
        <v>387</v>
      </c>
      <c r="C8" s="62" t="s">
        <v>388</v>
      </c>
      <c r="D8" s="67" t="s">
        <v>287</v>
      </c>
      <c r="E8" s="61" t="s">
        <v>389</v>
      </c>
      <c r="F8" s="61" t="s">
        <v>390</v>
      </c>
      <c r="G8" s="61" t="s">
        <v>391</v>
      </c>
      <c r="H8" s="61" t="s">
        <v>392</v>
      </c>
      <c r="I8" s="61" t="s">
        <v>393</v>
      </c>
      <c r="J8" s="61" t="s">
        <v>394</v>
      </c>
      <c r="K8" s="61" t="s">
        <v>395</v>
      </c>
      <c r="L8" s="82"/>
      <c r="M8" s="82"/>
      <c r="N8" s="86"/>
      <c r="O8" s="1"/>
      <c r="DW8" s="31"/>
    </row>
    <row r="9" spans="1:127" ht="128.25" x14ac:dyDescent="0.2">
      <c r="A9" s="9" t="s">
        <v>172</v>
      </c>
      <c r="B9" s="32" t="s">
        <v>396</v>
      </c>
      <c r="C9" s="10" t="s">
        <v>397</v>
      </c>
      <c r="D9" s="67" t="s">
        <v>287</v>
      </c>
      <c r="E9" s="11" t="s">
        <v>398</v>
      </c>
      <c r="F9" s="11" t="s">
        <v>399</v>
      </c>
      <c r="G9" s="11" t="s">
        <v>400</v>
      </c>
      <c r="H9" s="11" t="s">
        <v>401</v>
      </c>
      <c r="I9" s="11" t="s">
        <v>402</v>
      </c>
      <c r="J9" s="11" t="s">
        <v>403</v>
      </c>
      <c r="K9" s="11" t="s">
        <v>404</v>
      </c>
      <c r="L9" s="82"/>
      <c r="M9" s="82"/>
      <c r="N9" s="86"/>
      <c r="O9" s="1"/>
      <c r="DW9" s="33"/>
    </row>
    <row r="10" spans="1:127" ht="135" x14ac:dyDescent="0.2">
      <c r="A10" s="59" t="s">
        <v>163</v>
      </c>
      <c r="B10" s="66" t="s">
        <v>405</v>
      </c>
      <c r="C10" s="62" t="s">
        <v>406</v>
      </c>
      <c r="D10" s="67" t="s">
        <v>287</v>
      </c>
      <c r="E10" s="61" t="s">
        <v>407</v>
      </c>
      <c r="F10" s="61" t="s">
        <v>408</v>
      </c>
      <c r="G10" s="61" t="s">
        <v>409</v>
      </c>
      <c r="H10" s="61" t="s">
        <v>410</v>
      </c>
      <c r="I10" s="61" t="s">
        <v>411</v>
      </c>
      <c r="J10" s="61" t="s">
        <v>412</v>
      </c>
      <c r="K10" s="61"/>
      <c r="L10" s="82"/>
      <c r="M10" s="82"/>
      <c r="N10" s="86"/>
      <c r="O10" s="1"/>
      <c r="DW10" s="33"/>
    </row>
    <row r="11" spans="1:127" ht="181.5" customHeight="1" x14ac:dyDescent="0.2">
      <c r="A11" s="9" t="s">
        <v>172</v>
      </c>
      <c r="B11" s="32" t="s">
        <v>413</v>
      </c>
      <c r="C11" s="10" t="s">
        <v>414</v>
      </c>
      <c r="D11" s="67" t="s">
        <v>287</v>
      </c>
      <c r="E11" s="11" t="s">
        <v>415</v>
      </c>
      <c r="F11" s="11" t="s">
        <v>416</v>
      </c>
      <c r="G11" s="11" t="s">
        <v>417</v>
      </c>
      <c r="H11" s="11" t="s">
        <v>418</v>
      </c>
      <c r="I11" s="11" t="s">
        <v>419</v>
      </c>
      <c r="J11" s="11" t="s">
        <v>420</v>
      </c>
      <c r="K11" s="34"/>
      <c r="L11" s="82"/>
      <c r="M11" s="82"/>
      <c r="N11" s="86"/>
      <c r="O11" s="1"/>
      <c r="DW11" s="33"/>
    </row>
    <row r="12" spans="1:127" ht="144.75" customHeight="1" x14ac:dyDescent="0.2">
      <c r="A12" s="9" t="s">
        <v>172</v>
      </c>
      <c r="B12" s="32" t="s">
        <v>421</v>
      </c>
      <c r="C12" s="10" t="s">
        <v>422</v>
      </c>
      <c r="D12" s="67" t="s">
        <v>287</v>
      </c>
      <c r="E12" s="11" t="s">
        <v>423</v>
      </c>
      <c r="F12" s="11" t="s">
        <v>424</v>
      </c>
      <c r="G12" s="11" t="s">
        <v>425</v>
      </c>
      <c r="H12" s="11" t="s">
        <v>426</v>
      </c>
      <c r="I12" s="11" t="s">
        <v>427</v>
      </c>
      <c r="J12" s="11" t="s">
        <v>428</v>
      </c>
      <c r="K12" s="11" t="s">
        <v>429</v>
      </c>
      <c r="L12" s="82"/>
      <c r="M12" s="82"/>
      <c r="N12" s="86"/>
      <c r="O12" s="1"/>
      <c r="DW12" s="33"/>
    </row>
    <row r="13" spans="1:127" ht="15" customHeight="1" x14ac:dyDescent="0.2">
      <c r="A13" s="648" t="s">
        <v>430</v>
      </c>
      <c r="B13" s="649"/>
      <c r="C13" s="649"/>
      <c r="D13" s="649"/>
      <c r="E13" s="649"/>
      <c r="F13" s="649"/>
      <c r="G13" s="649"/>
      <c r="H13" s="649"/>
      <c r="I13" s="649"/>
      <c r="J13" s="649"/>
      <c r="K13" s="650"/>
      <c r="L13" s="84"/>
      <c r="M13" s="85"/>
      <c r="N13" s="85"/>
      <c r="O13" s="18"/>
      <c r="DW13" s="14"/>
    </row>
  </sheetData>
  <mergeCells count="8">
    <mergeCell ref="A13:K13"/>
    <mergeCell ref="A1:N1"/>
    <mergeCell ref="A2:A3"/>
    <mergeCell ref="B2:B3"/>
    <mergeCell ref="C2:C3"/>
    <mergeCell ref="J2:J3"/>
    <mergeCell ref="K2:K3"/>
    <mergeCell ref="L2:N2"/>
  </mergeCells>
  <pageMargins left="0.23622047244094491" right="0.23622047244094491" top="0.39370078740157483" bottom="0.39370078740157483" header="0.31496062992125984" footer="0.31496062992125984"/>
  <pageSetup paperSize="9" scale="40" fitToHeight="0" orientation="landscape" r:id="rId1"/>
  <headerFooter alignWithMargins="0">
    <oddFooter>&amp;C&amp;A&amp;RPage &amp;P/&amp;N</oddFooter>
  </headerFooter>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7"/>
  <sheetViews>
    <sheetView view="pageBreakPreview" zoomScale="60" zoomScaleNormal="55" workbookViewId="0">
      <pane ySplit="3" topLeftCell="A13" activePane="bottomLeft" state="frozen"/>
      <selection pane="bottomLeft" activeCell="J13" sqref="J13"/>
    </sheetView>
  </sheetViews>
  <sheetFormatPr baseColWidth="10" defaultColWidth="17.140625" defaultRowHeight="12.75" customHeight="1" x14ac:dyDescent="0.2"/>
  <cols>
    <col min="1" max="1" width="11.7109375" customWidth="1"/>
    <col min="2" max="2" width="11.28515625" customWidth="1"/>
    <col min="3" max="3" width="50.7109375" customWidth="1"/>
    <col min="4" max="4" width="13.28515625" customWidth="1"/>
    <col min="5" max="11" width="37.7109375" customWidth="1"/>
    <col min="12" max="14" width="6.42578125" bestFit="1" customWidth="1"/>
    <col min="15" max="15" width="23.140625" customWidth="1"/>
  </cols>
  <sheetData>
    <row r="1" spans="1:15" ht="23.25" x14ac:dyDescent="0.35">
      <c r="A1" s="657" t="s">
        <v>431</v>
      </c>
      <c r="B1" s="652"/>
      <c r="C1" s="652"/>
      <c r="D1" s="652"/>
      <c r="E1" s="652"/>
      <c r="F1" s="652"/>
      <c r="G1" s="652"/>
      <c r="H1" s="652"/>
      <c r="I1" s="652"/>
      <c r="J1" s="652"/>
      <c r="K1" s="652"/>
      <c r="L1" s="652"/>
      <c r="M1" s="652"/>
      <c r="N1" s="658"/>
      <c r="O1" s="35"/>
    </row>
    <row r="2" spans="1:15" ht="72" x14ac:dyDescent="0.2">
      <c r="A2" s="653" t="s">
        <v>143</v>
      </c>
      <c r="B2" s="655" t="s">
        <v>144</v>
      </c>
      <c r="C2" s="640" t="s">
        <v>145</v>
      </c>
      <c r="D2" s="3"/>
      <c r="E2" s="530" t="s">
        <v>146</v>
      </c>
      <c r="F2" s="530" t="s">
        <v>147</v>
      </c>
      <c r="G2" s="530" t="s">
        <v>148</v>
      </c>
      <c r="H2" s="530" t="s">
        <v>149</v>
      </c>
      <c r="I2" s="530" t="s">
        <v>150</v>
      </c>
      <c r="J2" s="529" t="s">
        <v>151</v>
      </c>
      <c r="K2" s="529" t="s">
        <v>152</v>
      </c>
      <c r="L2" s="645" t="s">
        <v>153</v>
      </c>
      <c r="M2" s="646"/>
      <c r="N2" s="647"/>
      <c r="O2" s="35"/>
    </row>
    <row r="3" spans="1:15" ht="72" x14ac:dyDescent="0.2">
      <c r="A3" s="654"/>
      <c r="B3" s="656"/>
      <c r="C3" s="641"/>
      <c r="D3" s="70" t="s">
        <v>154</v>
      </c>
      <c r="E3" s="6" t="s">
        <v>155</v>
      </c>
      <c r="F3" s="6" t="s">
        <v>156</v>
      </c>
      <c r="G3" s="7" t="s">
        <v>157</v>
      </c>
      <c r="H3" s="6" t="s">
        <v>158</v>
      </c>
      <c r="I3" s="6" t="s">
        <v>159</v>
      </c>
      <c r="J3" s="36" t="s">
        <v>432</v>
      </c>
      <c r="K3" s="37" t="s">
        <v>433</v>
      </c>
      <c r="L3" s="71" t="s">
        <v>160</v>
      </c>
      <c r="M3" s="71" t="s">
        <v>161</v>
      </c>
      <c r="N3" s="71" t="s">
        <v>162</v>
      </c>
      <c r="O3" s="35"/>
    </row>
    <row r="4" spans="1:15" ht="165" x14ac:dyDescent="0.2">
      <c r="A4" s="59" t="s">
        <v>163</v>
      </c>
      <c r="B4" s="59" t="s">
        <v>434</v>
      </c>
      <c r="C4" s="62" t="s">
        <v>435</v>
      </c>
      <c r="D4" s="67" t="s">
        <v>436</v>
      </c>
      <c r="E4" s="61" t="s">
        <v>437</v>
      </c>
      <c r="F4" s="61" t="s">
        <v>438</v>
      </c>
      <c r="G4" s="61" t="s">
        <v>439</v>
      </c>
      <c r="H4" s="61" t="s">
        <v>440</v>
      </c>
      <c r="I4" s="61" t="s">
        <v>441</v>
      </c>
      <c r="J4" s="61"/>
      <c r="K4" s="61" t="s">
        <v>442</v>
      </c>
      <c r="L4" s="79"/>
      <c r="M4" s="7"/>
      <c r="N4" s="7"/>
      <c r="O4" s="35"/>
    </row>
    <row r="5" spans="1:15" s="43" customFormat="1" ht="18" x14ac:dyDescent="0.2">
      <c r="A5" s="38"/>
      <c r="B5" s="39" t="s">
        <v>443</v>
      </c>
      <c r="C5" s="40" t="s">
        <v>444</v>
      </c>
      <c r="D5" s="67"/>
      <c r="E5" s="41"/>
      <c r="F5" s="41"/>
      <c r="G5" s="41"/>
      <c r="H5" s="41"/>
      <c r="I5" s="41"/>
      <c r="J5" s="41"/>
      <c r="K5" s="41"/>
      <c r="L5" s="79"/>
      <c r="M5" s="80"/>
      <c r="N5" s="80"/>
      <c r="O5" s="42"/>
    </row>
    <row r="6" spans="1:15" ht="85.5" x14ac:dyDescent="0.2">
      <c r="A6" s="9" t="s">
        <v>172</v>
      </c>
      <c r="B6" s="9" t="s">
        <v>445</v>
      </c>
      <c r="C6" s="10" t="s">
        <v>446</v>
      </c>
      <c r="D6" s="67">
        <v>4</v>
      </c>
      <c r="E6" s="11" t="s">
        <v>447</v>
      </c>
      <c r="F6" s="11" t="s">
        <v>448</v>
      </c>
      <c r="G6" s="11" t="s">
        <v>449</v>
      </c>
      <c r="H6" s="11" t="s">
        <v>450</v>
      </c>
      <c r="I6" s="11" t="s">
        <v>451</v>
      </c>
      <c r="J6" s="11" t="s">
        <v>452</v>
      </c>
      <c r="K6" s="11" t="s">
        <v>453</v>
      </c>
      <c r="L6" s="79"/>
      <c r="M6" s="80"/>
      <c r="N6" s="80"/>
      <c r="O6" s="35"/>
    </row>
    <row r="7" spans="1:15" ht="270.75" x14ac:dyDescent="0.2">
      <c r="A7" s="9" t="s">
        <v>172</v>
      </c>
      <c r="B7" s="9" t="s">
        <v>454</v>
      </c>
      <c r="C7" s="10" t="s">
        <v>455</v>
      </c>
      <c r="D7" s="67" t="s">
        <v>456</v>
      </c>
      <c r="E7" s="11" t="s">
        <v>457</v>
      </c>
      <c r="F7" s="11" t="s">
        <v>458</v>
      </c>
      <c r="G7" s="11" t="s">
        <v>459</v>
      </c>
      <c r="H7" s="11" t="s">
        <v>460</v>
      </c>
      <c r="I7" s="11" t="s">
        <v>461</v>
      </c>
      <c r="J7" s="11" t="s">
        <v>462</v>
      </c>
      <c r="K7" s="11" t="s">
        <v>463</v>
      </c>
      <c r="L7" s="79"/>
      <c r="M7" s="79"/>
      <c r="N7" s="80"/>
      <c r="O7" s="35"/>
    </row>
    <row r="8" spans="1:15" ht="313.5" x14ac:dyDescent="0.2">
      <c r="A8" s="9" t="s">
        <v>172</v>
      </c>
      <c r="B8" s="9" t="s">
        <v>464</v>
      </c>
      <c r="C8" s="10" t="s">
        <v>465</v>
      </c>
      <c r="D8" s="67">
        <v>5</v>
      </c>
      <c r="E8" s="11" t="s">
        <v>466</v>
      </c>
      <c r="F8" s="11" t="s">
        <v>467</v>
      </c>
      <c r="G8" s="11" t="s">
        <v>468</v>
      </c>
      <c r="H8" s="11" t="s">
        <v>469</v>
      </c>
      <c r="I8" s="11" t="s">
        <v>470</v>
      </c>
      <c r="J8" s="11" t="s">
        <v>471</v>
      </c>
      <c r="K8" s="11" t="s">
        <v>472</v>
      </c>
      <c r="L8" s="79"/>
      <c r="M8" s="79"/>
      <c r="N8" s="7"/>
      <c r="O8" s="35"/>
    </row>
    <row r="9" spans="1:15" ht="228" x14ac:dyDescent="0.2">
      <c r="A9" s="9" t="s">
        <v>172</v>
      </c>
      <c r="B9" s="9" t="s">
        <v>473</v>
      </c>
      <c r="C9" s="10" t="s">
        <v>474</v>
      </c>
      <c r="D9" s="67">
        <v>1</v>
      </c>
      <c r="E9" s="11" t="s">
        <v>475</v>
      </c>
      <c r="F9" s="11" t="s">
        <v>476</v>
      </c>
      <c r="G9" s="11" t="s">
        <v>477</v>
      </c>
      <c r="H9" s="11" t="s">
        <v>478</v>
      </c>
      <c r="I9" s="11" t="s">
        <v>479</v>
      </c>
      <c r="J9" s="11" t="s">
        <v>480</v>
      </c>
      <c r="K9" s="11" t="s">
        <v>481</v>
      </c>
      <c r="L9" s="79"/>
      <c r="M9" s="79"/>
      <c r="N9" s="80"/>
      <c r="O9" s="35"/>
    </row>
    <row r="10" spans="1:15" ht="15.75" x14ac:dyDescent="0.2">
      <c r="A10" s="346"/>
      <c r="B10" s="39" t="s">
        <v>443</v>
      </c>
      <c r="C10" s="40" t="s">
        <v>482</v>
      </c>
      <c r="D10" s="345"/>
      <c r="E10" s="41"/>
      <c r="F10" s="41"/>
      <c r="G10" s="41"/>
      <c r="H10" s="41"/>
      <c r="I10" s="41"/>
      <c r="J10" s="41"/>
      <c r="K10" s="41"/>
      <c r="L10" s="6"/>
      <c r="M10" s="6"/>
      <c r="N10" s="81"/>
      <c r="O10" s="35"/>
    </row>
    <row r="11" spans="1:15" ht="144" customHeight="1" x14ac:dyDescent="0.2">
      <c r="A11" s="9" t="s">
        <v>172</v>
      </c>
      <c r="B11" s="9" t="s">
        <v>483</v>
      </c>
      <c r="C11" s="10" t="s">
        <v>484</v>
      </c>
      <c r="D11" s="67" t="s">
        <v>485</v>
      </c>
      <c r="E11" s="11" t="s">
        <v>466</v>
      </c>
      <c r="F11" s="11" t="s">
        <v>486</v>
      </c>
      <c r="G11" s="11" t="s">
        <v>487</v>
      </c>
      <c r="H11" s="11" t="s">
        <v>488</v>
      </c>
      <c r="I11" s="11" t="s">
        <v>489</v>
      </c>
      <c r="J11" s="11" t="s">
        <v>490</v>
      </c>
      <c r="K11" s="11" t="s">
        <v>491</v>
      </c>
      <c r="L11" s="79"/>
      <c r="M11" s="79"/>
      <c r="N11" s="80"/>
      <c r="O11" s="35"/>
    </row>
    <row r="12" spans="1:15" s="43" customFormat="1" ht="15.75" x14ac:dyDescent="0.2">
      <c r="A12" s="346"/>
      <c r="B12" s="39" t="s">
        <v>443</v>
      </c>
      <c r="C12" s="40" t="s">
        <v>492</v>
      </c>
      <c r="D12" s="345"/>
      <c r="E12" s="41"/>
      <c r="F12" s="41"/>
      <c r="G12" s="41"/>
      <c r="H12" s="41"/>
      <c r="I12" s="41"/>
      <c r="J12" s="41"/>
      <c r="K12" s="41"/>
      <c r="L12" s="6"/>
      <c r="M12" s="6"/>
      <c r="N12" s="81"/>
      <c r="O12" s="42"/>
    </row>
    <row r="13" spans="1:15" ht="228.75" customHeight="1" x14ac:dyDescent="0.2">
      <c r="A13" s="9" t="s">
        <v>172</v>
      </c>
      <c r="B13" s="9" t="s">
        <v>493</v>
      </c>
      <c r="C13" s="12" t="s">
        <v>494</v>
      </c>
      <c r="D13" s="67">
        <v>6</v>
      </c>
      <c r="E13" s="11" t="s">
        <v>466</v>
      </c>
      <c r="F13" s="19" t="s">
        <v>495</v>
      </c>
      <c r="G13" s="19" t="s">
        <v>496</v>
      </c>
      <c r="H13" s="19" t="s">
        <v>497</v>
      </c>
      <c r="I13" s="19" t="s">
        <v>498</v>
      </c>
      <c r="J13" s="11" t="s">
        <v>499</v>
      </c>
      <c r="K13" s="19" t="s">
        <v>500</v>
      </c>
      <c r="L13" s="79"/>
      <c r="M13" s="79"/>
      <c r="N13" s="79"/>
      <c r="O13" s="35"/>
    </row>
    <row r="14" spans="1:15" ht="75" x14ac:dyDescent="0.2">
      <c r="A14" s="59" t="s">
        <v>163</v>
      </c>
      <c r="B14" s="59" t="s">
        <v>501</v>
      </c>
      <c r="C14" s="62" t="s">
        <v>502</v>
      </c>
      <c r="D14" s="67" t="s">
        <v>503</v>
      </c>
      <c r="E14" s="61" t="s">
        <v>504</v>
      </c>
      <c r="F14" s="61" t="s">
        <v>505</v>
      </c>
      <c r="G14" s="61" t="s">
        <v>506</v>
      </c>
      <c r="H14" s="61" t="s">
        <v>440</v>
      </c>
      <c r="I14" s="61" t="s">
        <v>441</v>
      </c>
      <c r="J14" s="61" t="s">
        <v>507</v>
      </c>
      <c r="K14" s="61" t="s">
        <v>508</v>
      </c>
      <c r="L14" s="82"/>
      <c r="M14" s="80"/>
      <c r="N14" s="80"/>
      <c r="O14" s="35"/>
    </row>
    <row r="15" spans="1:15" s="43" customFormat="1" ht="15.75" x14ac:dyDescent="0.2">
      <c r="A15" s="44"/>
      <c r="B15" s="39" t="s">
        <v>443</v>
      </c>
      <c r="C15" s="40" t="s">
        <v>509</v>
      </c>
      <c r="D15" s="345"/>
      <c r="E15" s="41"/>
      <c r="F15" s="41"/>
      <c r="G15" s="41"/>
      <c r="H15" s="41"/>
      <c r="I15" s="41"/>
      <c r="J15" s="41"/>
      <c r="K15" s="41"/>
      <c r="L15" s="6"/>
      <c r="M15" s="6"/>
      <c r="N15" s="81"/>
      <c r="O15" s="42"/>
    </row>
    <row r="16" spans="1:15" ht="156.75" x14ac:dyDescent="0.2">
      <c r="A16" s="9" t="s">
        <v>172</v>
      </c>
      <c r="B16" s="9" t="s">
        <v>510</v>
      </c>
      <c r="C16" s="10" t="s">
        <v>511</v>
      </c>
      <c r="D16" s="67" t="s">
        <v>512</v>
      </c>
      <c r="E16" s="11" t="s">
        <v>513</v>
      </c>
      <c r="F16" s="11" t="s">
        <v>514</v>
      </c>
      <c r="G16" s="11" t="s">
        <v>515</v>
      </c>
      <c r="H16" s="11" t="s">
        <v>516</v>
      </c>
      <c r="I16" s="11" t="s">
        <v>517</v>
      </c>
      <c r="J16" s="11" t="s">
        <v>518</v>
      </c>
      <c r="K16" s="11" t="s">
        <v>519</v>
      </c>
      <c r="L16" s="6"/>
      <c r="M16" s="6"/>
      <c r="N16" s="6"/>
      <c r="O16" s="35"/>
    </row>
    <row r="17" spans="1:15" ht="171" x14ac:dyDescent="0.2">
      <c r="A17" s="9" t="s">
        <v>172</v>
      </c>
      <c r="B17" s="9" t="s">
        <v>520</v>
      </c>
      <c r="C17" s="10" t="s">
        <v>521</v>
      </c>
      <c r="D17" s="67" t="s">
        <v>503</v>
      </c>
      <c r="E17" s="11" t="s">
        <v>466</v>
      </c>
      <c r="F17" s="11" t="s">
        <v>522</v>
      </c>
      <c r="G17" s="11" t="s">
        <v>523</v>
      </c>
      <c r="H17" s="11" t="s">
        <v>524</v>
      </c>
      <c r="I17" s="11" t="s">
        <v>525</v>
      </c>
      <c r="J17" s="11" t="s">
        <v>526</v>
      </c>
      <c r="K17" s="11" t="s">
        <v>527</v>
      </c>
      <c r="L17" s="79"/>
      <c r="M17" s="80"/>
      <c r="N17" s="80"/>
      <c r="O17" s="45"/>
    </row>
    <row r="18" spans="1:15" s="43" customFormat="1" ht="15.75" x14ac:dyDescent="0.2">
      <c r="A18" s="44"/>
      <c r="B18" s="39" t="s">
        <v>443</v>
      </c>
      <c r="C18" s="40" t="s">
        <v>528</v>
      </c>
      <c r="D18" s="67"/>
      <c r="E18" s="41"/>
      <c r="F18" s="41"/>
      <c r="G18" s="41"/>
      <c r="H18" s="41"/>
      <c r="I18" s="41"/>
      <c r="J18" s="41"/>
      <c r="K18" s="41"/>
      <c r="L18" s="6"/>
      <c r="M18" s="6"/>
      <c r="N18" s="81"/>
      <c r="O18" s="42"/>
    </row>
    <row r="19" spans="1:15" ht="99.75" x14ac:dyDescent="0.2">
      <c r="A19" s="9" t="s">
        <v>172</v>
      </c>
      <c r="B19" s="9" t="s">
        <v>529</v>
      </c>
      <c r="C19" s="10" t="s">
        <v>530</v>
      </c>
      <c r="D19" s="67" t="s">
        <v>503</v>
      </c>
      <c r="E19" s="11" t="s">
        <v>466</v>
      </c>
      <c r="F19" s="11" t="s">
        <v>531</v>
      </c>
      <c r="G19" s="11" t="s">
        <v>532</v>
      </c>
      <c r="H19" s="11" t="s">
        <v>533</v>
      </c>
      <c r="I19" s="11" t="s">
        <v>534</v>
      </c>
      <c r="J19" s="11" t="s">
        <v>535</v>
      </c>
      <c r="K19" s="11" t="s">
        <v>536</v>
      </c>
      <c r="L19" s="79"/>
      <c r="M19" s="79"/>
      <c r="N19" s="80"/>
      <c r="O19" s="46"/>
    </row>
    <row r="20" spans="1:15" s="43" customFormat="1" ht="30" x14ac:dyDescent="0.2">
      <c r="A20" s="44"/>
      <c r="B20" s="39" t="s">
        <v>443</v>
      </c>
      <c r="C20" s="40" t="s">
        <v>537</v>
      </c>
      <c r="D20" s="67"/>
      <c r="E20" s="41"/>
      <c r="F20" s="41"/>
      <c r="G20" s="41"/>
      <c r="H20" s="41"/>
      <c r="I20" s="41"/>
      <c r="J20" s="41"/>
      <c r="K20" s="41"/>
      <c r="L20" s="6"/>
      <c r="M20" s="6"/>
      <c r="N20" s="81"/>
      <c r="O20" s="42"/>
    </row>
    <row r="21" spans="1:15" ht="156.75" x14ac:dyDescent="0.2">
      <c r="A21" s="9" t="s">
        <v>172</v>
      </c>
      <c r="B21" s="9" t="s">
        <v>538</v>
      </c>
      <c r="C21" s="10" t="s">
        <v>539</v>
      </c>
      <c r="D21" s="67" t="s">
        <v>503</v>
      </c>
      <c r="E21" s="11" t="s">
        <v>466</v>
      </c>
      <c r="F21" s="11" t="s">
        <v>540</v>
      </c>
      <c r="G21" s="11" t="s">
        <v>541</v>
      </c>
      <c r="H21" s="11" t="s">
        <v>542</v>
      </c>
      <c r="I21" s="11" t="s">
        <v>543</v>
      </c>
      <c r="J21" s="11" t="s">
        <v>544</v>
      </c>
      <c r="K21" s="11" t="s">
        <v>545</v>
      </c>
      <c r="L21" s="79"/>
      <c r="M21" s="79"/>
      <c r="N21" s="79"/>
      <c r="O21" s="35"/>
    </row>
    <row r="22" spans="1:15" s="43" customFormat="1" ht="15.75" x14ac:dyDescent="0.2">
      <c r="A22" s="44"/>
      <c r="B22" s="39" t="s">
        <v>443</v>
      </c>
      <c r="C22" s="40" t="s">
        <v>546</v>
      </c>
      <c r="D22" s="345"/>
      <c r="E22" s="41"/>
      <c r="F22" s="41"/>
      <c r="G22" s="41"/>
      <c r="H22" s="41"/>
      <c r="I22" s="41"/>
      <c r="J22" s="41"/>
      <c r="K22" s="41"/>
      <c r="L22" s="6"/>
      <c r="M22" s="6"/>
      <c r="N22" s="81"/>
      <c r="O22" s="42"/>
    </row>
    <row r="23" spans="1:15" ht="156.75" x14ac:dyDescent="0.2">
      <c r="A23" s="9" t="s">
        <v>172</v>
      </c>
      <c r="B23" s="9" t="s">
        <v>547</v>
      </c>
      <c r="C23" s="10" t="s">
        <v>548</v>
      </c>
      <c r="D23" s="67" t="s">
        <v>512</v>
      </c>
      <c r="E23" s="11" t="s">
        <v>549</v>
      </c>
      <c r="F23" s="11" t="s">
        <v>550</v>
      </c>
      <c r="G23" s="11" t="s">
        <v>551</v>
      </c>
      <c r="H23" s="11" t="s">
        <v>552</v>
      </c>
      <c r="I23" s="11" t="s">
        <v>553</v>
      </c>
      <c r="J23" s="11" t="s">
        <v>554</v>
      </c>
      <c r="K23" s="11" t="s">
        <v>555</v>
      </c>
      <c r="L23" s="6"/>
      <c r="M23" s="6"/>
      <c r="N23" s="6"/>
      <c r="O23" s="35"/>
    </row>
    <row r="24" spans="1:15" ht="75" x14ac:dyDescent="0.2">
      <c r="A24" s="59" t="s">
        <v>163</v>
      </c>
      <c r="B24" s="59" t="s">
        <v>556</v>
      </c>
      <c r="C24" s="62" t="s">
        <v>557</v>
      </c>
      <c r="D24" s="67">
        <v>6</v>
      </c>
      <c r="E24" s="61" t="s">
        <v>504</v>
      </c>
      <c r="F24" s="61" t="s">
        <v>505</v>
      </c>
      <c r="G24" s="61" t="s">
        <v>506</v>
      </c>
      <c r="H24" s="61" t="s">
        <v>440</v>
      </c>
      <c r="I24" s="61" t="s">
        <v>558</v>
      </c>
      <c r="J24" s="61"/>
      <c r="K24" s="61" t="s">
        <v>559</v>
      </c>
      <c r="L24" s="82"/>
      <c r="M24" s="80"/>
      <c r="N24" s="79"/>
      <c r="O24" s="35"/>
    </row>
    <row r="25" spans="1:15" ht="185.25" x14ac:dyDescent="0.2">
      <c r="A25" s="9" t="s">
        <v>172</v>
      </c>
      <c r="B25" s="9" t="s">
        <v>560</v>
      </c>
      <c r="C25" s="10" t="s">
        <v>561</v>
      </c>
      <c r="D25" s="67">
        <v>6</v>
      </c>
      <c r="E25" s="11" t="s">
        <v>562</v>
      </c>
      <c r="F25" s="11" t="s">
        <v>563</v>
      </c>
      <c r="G25" s="11" t="s">
        <v>564</v>
      </c>
      <c r="H25" s="11" t="s">
        <v>565</v>
      </c>
      <c r="I25" s="11" t="s">
        <v>566</v>
      </c>
      <c r="J25" s="11" t="s">
        <v>567</v>
      </c>
      <c r="K25" s="11" t="s">
        <v>568</v>
      </c>
      <c r="L25" s="79"/>
      <c r="M25" s="80"/>
      <c r="N25" s="80"/>
      <c r="O25" s="35"/>
    </row>
    <row r="26" spans="1:15" ht="156.75" x14ac:dyDescent="0.2">
      <c r="A26" s="9" t="s">
        <v>172</v>
      </c>
      <c r="B26" s="9" t="s">
        <v>569</v>
      </c>
      <c r="C26" s="10" t="s">
        <v>570</v>
      </c>
      <c r="D26" s="67">
        <v>6</v>
      </c>
      <c r="E26" s="11" t="s">
        <v>571</v>
      </c>
      <c r="F26" s="11" t="s">
        <v>572</v>
      </c>
      <c r="G26" s="11" t="s">
        <v>564</v>
      </c>
      <c r="H26" s="11" t="s">
        <v>565</v>
      </c>
      <c r="I26" s="11" t="s">
        <v>566</v>
      </c>
      <c r="J26" s="11" t="s">
        <v>573</v>
      </c>
      <c r="K26" s="11" t="s">
        <v>574</v>
      </c>
      <c r="L26" s="79"/>
      <c r="M26" s="80"/>
      <c r="N26" s="80"/>
      <c r="O26" s="35"/>
    </row>
    <row r="27" spans="1:15" ht="18" x14ac:dyDescent="0.25">
      <c r="A27" s="47"/>
      <c r="B27" s="48"/>
      <c r="C27" s="48"/>
      <c r="D27" s="16"/>
      <c r="E27" s="16"/>
      <c r="F27" s="16"/>
      <c r="G27" s="16"/>
      <c r="H27" s="16"/>
      <c r="I27" s="16"/>
      <c r="J27" s="16"/>
      <c r="K27" s="16"/>
      <c r="L27" s="83"/>
      <c r="M27" s="83"/>
      <c r="N27" s="83"/>
    </row>
  </sheetData>
  <mergeCells count="5">
    <mergeCell ref="A1:N1"/>
    <mergeCell ref="A2:A3"/>
    <mergeCell ref="B2:B3"/>
    <mergeCell ref="C2:C3"/>
    <mergeCell ref="L2:N2"/>
  </mergeCells>
  <pageMargins left="0.23622047244094491" right="0.23622047244094491" top="0.39370078740157483" bottom="0.39370078740157483" header="0.31496062992125984" footer="0.31496062992125984"/>
  <pageSetup paperSize="9" scale="39" fitToHeight="0" orientation="landscape" r:id="rId1"/>
  <headerFooter alignWithMargins="0">
    <oddFooter>&amp;C&amp;A&amp;RPage &amp;P/&amp;N</oddFooter>
  </headerFooter>
  <rowBreaks count="2" manualBreakCount="2">
    <brk id="11" max="13" man="1"/>
    <brk id="23" max="13" man="1"/>
  </rowBreaks>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0"/>
  <sheetViews>
    <sheetView tabSelected="1" view="pageBreakPreview" zoomScale="55" zoomScaleNormal="55" zoomScaleSheetLayoutView="55" workbookViewId="0">
      <pane ySplit="3" topLeftCell="A4" activePane="bottomLeft" state="frozen"/>
      <selection pane="bottomLeft" activeCell="H23" sqref="H23"/>
    </sheetView>
  </sheetViews>
  <sheetFormatPr baseColWidth="10" defaultColWidth="48.85546875" defaultRowHeight="15" customHeight="1" x14ac:dyDescent="0.2"/>
  <cols>
    <col min="1" max="1" width="11.5703125" customWidth="1"/>
    <col min="2" max="2" width="10.140625" customWidth="1"/>
    <col min="3" max="3" width="36.5703125" customWidth="1"/>
    <col min="4" max="4" width="13.140625" customWidth="1"/>
    <col min="5" max="5" width="32.5703125" customWidth="1"/>
    <col min="6" max="6" width="31.7109375" customWidth="1"/>
    <col min="7" max="7" width="32.7109375" customWidth="1"/>
    <col min="8" max="8" width="31.140625" customWidth="1"/>
    <col min="9" max="9" width="30.7109375" customWidth="1"/>
    <col min="10" max="10" width="29.85546875" customWidth="1"/>
    <col min="11" max="11" width="34" customWidth="1"/>
    <col min="12" max="14" width="6.42578125" bestFit="1" customWidth="1"/>
    <col min="15" max="15" width="48.85546875" customWidth="1"/>
  </cols>
  <sheetData>
    <row r="1" spans="1:15" ht="26.25" customHeight="1" x14ac:dyDescent="0.2">
      <c r="A1" s="659" t="s">
        <v>575</v>
      </c>
      <c r="B1" s="660"/>
      <c r="C1" s="660"/>
      <c r="D1" s="660"/>
      <c r="E1" s="660"/>
      <c r="F1" s="660"/>
      <c r="G1" s="660"/>
      <c r="H1" s="660"/>
      <c r="I1" s="660"/>
      <c r="J1" s="660"/>
      <c r="K1" s="660"/>
      <c r="L1" s="660"/>
      <c r="M1" s="660"/>
      <c r="N1" s="660"/>
    </row>
    <row r="2" spans="1:15" ht="72" x14ac:dyDescent="0.2">
      <c r="A2" s="663" t="s">
        <v>143</v>
      </c>
      <c r="B2" s="655" t="s">
        <v>144</v>
      </c>
      <c r="C2" s="636" t="s">
        <v>145</v>
      </c>
      <c r="D2" s="3"/>
      <c r="E2" s="530" t="s">
        <v>146</v>
      </c>
      <c r="F2" s="530" t="s">
        <v>147</v>
      </c>
      <c r="G2" s="530" t="s">
        <v>148</v>
      </c>
      <c r="H2" s="530" t="s">
        <v>149</v>
      </c>
      <c r="I2" s="530" t="s">
        <v>150</v>
      </c>
      <c r="J2" s="640" t="s">
        <v>151</v>
      </c>
      <c r="K2" s="639" t="s">
        <v>152</v>
      </c>
      <c r="L2" s="645" t="s">
        <v>153</v>
      </c>
      <c r="M2" s="646"/>
      <c r="N2" s="646"/>
    </row>
    <row r="3" spans="1:15" ht="71.25" x14ac:dyDescent="0.2">
      <c r="A3" s="664"/>
      <c r="B3" s="656"/>
      <c r="C3" s="637"/>
      <c r="D3" s="67" t="s">
        <v>154</v>
      </c>
      <c r="E3" s="6" t="s">
        <v>155</v>
      </c>
      <c r="F3" s="6" t="s">
        <v>156</v>
      </c>
      <c r="G3" s="7" t="s">
        <v>157</v>
      </c>
      <c r="H3" s="6" t="s">
        <v>158</v>
      </c>
      <c r="I3" s="6" t="s">
        <v>159</v>
      </c>
      <c r="J3" s="641"/>
      <c r="K3" s="665"/>
      <c r="L3" s="71" t="s">
        <v>160</v>
      </c>
      <c r="M3" s="71" t="s">
        <v>161</v>
      </c>
      <c r="N3" s="71" t="s">
        <v>162</v>
      </c>
      <c r="O3" s="49"/>
    </row>
    <row r="4" spans="1:15" s="43" customFormat="1" x14ac:dyDescent="0.2">
      <c r="A4" s="50"/>
      <c r="B4" s="51" t="s">
        <v>443</v>
      </c>
      <c r="C4" s="52" t="s">
        <v>576</v>
      </c>
      <c r="D4" s="661"/>
      <c r="E4" s="649"/>
      <c r="F4" s="649"/>
      <c r="G4" s="649"/>
      <c r="H4" s="649"/>
      <c r="I4" s="649"/>
      <c r="J4" s="649"/>
      <c r="K4" s="650"/>
      <c r="L4" s="53"/>
      <c r="M4" s="54"/>
      <c r="N4" s="54"/>
      <c r="O4" s="55"/>
    </row>
    <row r="5" spans="1:15" ht="165" x14ac:dyDescent="0.2">
      <c r="A5" s="59" t="s">
        <v>163</v>
      </c>
      <c r="B5" s="59" t="s">
        <v>577</v>
      </c>
      <c r="C5" s="62" t="s">
        <v>578</v>
      </c>
      <c r="D5" s="67">
        <v>8</v>
      </c>
      <c r="E5" s="61" t="s">
        <v>579</v>
      </c>
      <c r="F5" s="61" t="s">
        <v>580</v>
      </c>
      <c r="G5" s="61" t="s">
        <v>581</v>
      </c>
      <c r="H5" s="61" t="s">
        <v>582</v>
      </c>
      <c r="I5" s="61" t="s">
        <v>583</v>
      </c>
      <c r="J5" s="61" t="s">
        <v>584</v>
      </c>
      <c r="K5" s="61" t="s">
        <v>585</v>
      </c>
      <c r="L5" s="72"/>
      <c r="M5" s="73"/>
      <c r="N5" s="73"/>
      <c r="O5" s="49"/>
    </row>
    <row r="6" spans="1:15" ht="128.25" x14ac:dyDescent="0.2">
      <c r="A6" s="9" t="s">
        <v>172</v>
      </c>
      <c r="B6" s="56" t="s">
        <v>586</v>
      </c>
      <c r="C6" s="10" t="s">
        <v>587</v>
      </c>
      <c r="D6" s="67" t="s">
        <v>588</v>
      </c>
      <c r="E6" s="11" t="s">
        <v>589</v>
      </c>
      <c r="F6" s="11" t="s">
        <v>590</v>
      </c>
      <c r="G6" s="11" t="s">
        <v>591</v>
      </c>
      <c r="H6" s="11" t="s">
        <v>592</v>
      </c>
      <c r="I6" s="11" t="s">
        <v>593</v>
      </c>
      <c r="J6" s="11" t="s">
        <v>594</v>
      </c>
      <c r="K6" s="11" t="s">
        <v>595</v>
      </c>
      <c r="L6" s="72"/>
      <c r="M6" s="73"/>
      <c r="N6" s="73"/>
      <c r="O6" s="49"/>
    </row>
    <row r="7" spans="1:15" ht="114" x14ac:dyDescent="0.2">
      <c r="A7" s="9" t="s">
        <v>172</v>
      </c>
      <c r="B7" s="56" t="s">
        <v>596</v>
      </c>
      <c r="C7" s="10" t="s">
        <v>597</v>
      </c>
      <c r="D7" s="67" t="s">
        <v>598</v>
      </c>
      <c r="E7" s="11" t="s">
        <v>599</v>
      </c>
      <c r="F7" s="11" t="s">
        <v>600</v>
      </c>
      <c r="G7" s="11" t="s">
        <v>601</v>
      </c>
      <c r="H7" s="11" t="s">
        <v>592</v>
      </c>
      <c r="I7" s="11" t="s">
        <v>602</v>
      </c>
      <c r="J7" s="11" t="s">
        <v>603</v>
      </c>
      <c r="K7" s="11" t="s">
        <v>604</v>
      </c>
      <c r="L7" s="72"/>
      <c r="M7" s="73"/>
      <c r="N7" s="73"/>
      <c r="O7" s="49"/>
    </row>
    <row r="8" spans="1:15" ht="210" x14ac:dyDescent="0.2">
      <c r="A8" s="66" t="s">
        <v>163</v>
      </c>
      <c r="B8" s="66" t="s">
        <v>605</v>
      </c>
      <c r="C8" s="62" t="s">
        <v>606</v>
      </c>
      <c r="D8" s="67">
        <v>8</v>
      </c>
      <c r="E8" s="61" t="s">
        <v>607</v>
      </c>
      <c r="F8" s="61" t="s">
        <v>608</v>
      </c>
      <c r="G8" s="61" t="s">
        <v>609</v>
      </c>
      <c r="H8" s="61" t="s">
        <v>610</v>
      </c>
      <c r="I8" s="61" t="s">
        <v>611</v>
      </c>
      <c r="J8" s="61" t="s">
        <v>612</v>
      </c>
      <c r="K8" s="61" t="s">
        <v>613</v>
      </c>
      <c r="L8" s="74"/>
      <c r="M8" s="73"/>
      <c r="N8" s="73"/>
      <c r="O8" s="49"/>
    </row>
    <row r="9" spans="1:15" ht="114" x14ac:dyDescent="0.2">
      <c r="A9" s="9" t="s">
        <v>172</v>
      </c>
      <c r="B9" s="56" t="s">
        <v>614</v>
      </c>
      <c r="C9" s="10" t="s">
        <v>615</v>
      </c>
      <c r="D9" s="67">
        <v>8</v>
      </c>
      <c r="E9" s="11" t="s">
        <v>616</v>
      </c>
      <c r="F9" s="11" t="s">
        <v>617</v>
      </c>
      <c r="G9" s="11" t="s">
        <v>618</v>
      </c>
      <c r="H9" s="11" t="s">
        <v>619</v>
      </c>
      <c r="I9" s="11" t="s">
        <v>620</v>
      </c>
      <c r="J9" s="11" t="s">
        <v>621</v>
      </c>
      <c r="K9" s="11" t="s">
        <v>622</v>
      </c>
      <c r="L9" s="72"/>
      <c r="M9" s="73"/>
      <c r="N9" s="73"/>
      <c r="O9" s="49"/>
    </row>
    <row r="10" spans="1:15" ht="171" x14ac:dyDescent="0.2">
      <c r="A10" s="9" t="s">
        <v>172</v>
      </c>
      <c r="B10" s="56" t="s">
        <v>623</v>
      </c>
      <c r="C10" s="10" t="s">
        <v>624</v>
      </c>
      <c r="D10" s="67">
        <v>8</v>
      </c>
      <c r="E10" s="11" t="s">
        <v>625</v>
      </c>
      <c r="F10" s="11" t="s">
        <v>626</v>
      </c>
      <c r="G10" s="11" t="s">
        <v>627</v>
      </c>
      <c r="H10" s="11" t="s">
        <v>628</v>
      </c>
      <c r="I10" s="11" t="s">
        <v>629</v>
      </c>
      <c r="J10" s="11" t="s">
        <v>630</v>
      </c>
      <c r="K10" s="11" t="s">
        <v>631</v>
      </c>
      <c r="L10" s="72"/>
      <c r="M10" s="73"/>
      <c r="N10" s="73"/>
      <c r="O10" s="49"/>
    </row>
    <row r="11" spans="1:15" ht="165" x14ac:dyDescent="0.2">
      <c r="A11" s="66" t="s">
        <v>163</v>
      </c>
      <c r="B11" s="66" t="s">
        <v>632</v>
      </c>
      <c r="C11" s="62" t="s">
        <v>633</v>
      </c>
      <c r="D11" s="67">
        <v>8</v>
      </c>
      <c r="E11" s="61" t="s">
        <v>634</v>
      </c>
      <c r="F11" s="61" t="s">
        <v>635</v>
      </c>
      <c r="G11" s="61" t="s">
        <v>636</v>
      </c>
      <c r="H11" s="61" t="s">
        <v>637</v>
      </c>
      <c r="I11" s="61" t="s">
        <v>638</v>
      </c>
      <c r="J11" s="61" t="s">
        <v>639</v>
      </c>
      <c r="K11" s="61" t="s">
        <v>640</v>
      </c>
      <c r="L11" s="74"/>
      <c r="M11" s="73"/>
      <c r="N11" s="73"/>
      <c r="O11" s="49"/>
    </row>
    <row r="12" spans="1:15" ht="199.5" x14ac:dyDescent="0.2">
      <c r="A12" s="9" t="s">
        <v>172</v>
      </c>
      <c r="B12" s="56" t="s">
        <v>641</v>
      </c>
      <c r="C12" s="10" t="s">
        <v>642</v>
      </c>
      <c r="D12" s="67" t="s">
        <v>643</v>
      </c>
      <c r="E12" s="11" t="s">
        <v>644</v>
      </c>
      <c r="F12" s="11" t="s">
        <v>645</v>
      </c>
      <c r="G12" s="11" t="s">
        <v>646</v>
      </c>
      <c r="H12" s="11" t="s">
        <v>647</v>
      </c>
      <c r="I12" s="11" t="s">
        <v>648</v>
      </c>
      <c r="J12" s="11" t="s">
        <v>649</v>
      </c>
      <c r="K12" s="11" t="s">
        <v>650</v>
      </c>
      <c r="L12" s="72"/>
      <c r="M12" s="73"/>
      <c r="N12" s="73"/>
      <c r="O12" s="49"/>
    </row>
    <row r="13" spans="1:15" ht="285" x14ac:dyDescent="0.2">
      <c r="A13" s="9" t="s">
        <v>172</v>
      </c>
      <c r="B13" s="56" t="s">
        <v>651</v>
      </c>
      <c r="C13" s="10" t="s">
        <v>652</v>
      </c>
      <c r="D13" s="67">
        <v>8</v>
      </c>
      <c r="E13" s="11" t="s">
        <v>653</v>
      </c>
      <c r="F13" s="11" t="s">
        <v>654</v>
      </c>
      <c r="G13" s="11" t="s">
        <v>655</v>
      </c>
      <c r="H13" s="11" t="s">
        <v>656</v>
      </c>
      <c r="I13" s="11" t="s">
        <v>657</v>
      </c>
      <c r="J13" s="11" t="s">
        <v>658</v>
      </c>
      <c r="K13" s="11" t="s">
        <v>659</v>
      </c>
      <c r="L13" s="75"/>
      <c r="M13" s="76"/>
      <c r="N13" s="76"/>
      <c r="O13" s="49"/>
    </row>
    <row r="14" spans="1:15" ht="165" x14ac:dyDescent="0.2">
      <c r="A14" s="66" t="s">
        <v>163</v>
      </c>
      <c r="B14" s="66" t="s">
        <v>660</v>
      </c>
      <c r="C14" s="62" t="s">
        <v>661</v>
      </c>
      <c r="D14" s="67">
        <v>8</v>
      </c>
      <c r="E14" s="61" t="s">
        <v>662</v>
      </c>
      <c r="F14" s="61" t="s">
        <v>663</v>
      </c>
      <c r="G14" s="61" t="s">
        <v>664</v>
      </c>
      <c r="H14" s="61" t="s">
        <v>665</v>
      </c>
      <c r="I14" s="61" t="s">
        <v>666</v>
      </c>
      <c r="J14" s="61" t="s">
        <v>667</v>
      </c>
      <c r="K14" s="61" t="s">
        <v>668</v>
      </c>
      <c r="L14" s="77"/>
      <c r="M14" s="78"/>
      <c r="N14" s="78"/>
      <c r="O14" s="49"/>
    </row>
    <row r="15" spans="1:15" ht="242.25" x14ac:dyDescent="0.2">
      <c r="A15" s="9" t="s">
        <v>172</v>
      </c>
      <c r="B15" s="56" t="s">
        <v>669</v>
      </c>
      <c r="C15" s="10" t="s">
        <v>670</v>
      </c>
      <c r="D15" s="67">
        <v>8</v>
      </c>
      <c r="E15" s="11" t="s">
        <v>671</v>
      </c>
      <c r="F15" s="11" t="s">
        <v>672</v>
      </c>
      <c r="G15" s="11" t="s">
        <v>673</v>
      </c>
      <c r="H15" s="11" t="s">
        <v>674</v>
      </c>
      <c r="I15" s="11" t="s">
        <v>675</v>
      </c>
      <c r="J15" s="11" t="s">
        <v>676</v>
      </c>
      <c r="K15" s="11" t="s">
        <v>677</v>
      </c>
      <c r="L15" s="74"/>
      <c r="M15" s="73"/>
      <c r="N15" s="73"/>
      <c r="O15" s="49"/>
    </row>
    <row r="16" spans="1:15" ht="128.25" x14ac:dyDescent="0.2">
      <c r="A16" s="9" t="s">
        <v>172</v>
      </c>
      <c r="B16" s="56" t="s">
        <v>678</v>
      </c>
      <c r="C16" s="10" t="s">
        <v>679</v>
      </c>
      <c r="D16" s="67" t="s">
        <v>588</v>
      </c>
      <c r="E16" s="11" t="s">
        <v>680</v>
      </c>
      <c r="F16" s="11" t="s">
        <v>681</v>
      </c>
      <c r="G16" s="11" t="s">
        <v>682</v>
      </c>
      <c r="H16" s="11" t="s">
        <v>683</v>
      </c>
      <c r="I16" s="11" t="s">
        <v>684</v>
      </c>
      <c r="J16" s="11" t="s">
        <v>685</v>
      </c>
      <c r="K16" s="11" t="s">
        <v>686</v>
      </c>
      <c r="L16" s="72"/>
      <c r="M16" s="73"/>
      <c r="N16" s="73"/>
      <c r="O16" s="49"/>
    </row>
    <row r="17" spans="1:15" ht="171" x14ac:dyDescent="0.2">
      <c r="A17" s="9" t="s">
        <v>172</v>
      </c>
      <c r="B17" s="56" t="s">
        <v>687</v>
      </c>
      <c r="C17" s="10" t="s">
        <v>688</v>
      </c>
      <c r="D17" s="67">
        <v>6</v>
      </c>
      <c r="E17" s="11" t="s">
        <v>689</v>
      </c>
      <c r="F17" s="11" t="s">
        <v>690</v>
      </c>
      <c r="G17" s="11" t="s">
        <v>691</v>
      </c>
      <c r="H17" s="11" t="s">
        <v>692</v>
      </c>
      <c r="I17" s="11" t="s">
        <v>693</v>
      </c>
      <c r="J17" s="11" t="s">
        <v>694</v>
      </c>
      <c r="K17" s="11" t="s">
        <v>695</v>
      </c>
      <c r="L17" s="72"/>
      <c r="M17" s="73"/>
      <c r="N17" s="73"/>
      <c r="O17" s="49"/>
    </row>
    <row r="18" spans="1:15" s="43" customFormat="1" ht="15.75" x14ac:dyDescent="0.2">
      <c r="A18" s="51"/>
      <c r="B18" s="51" t="s">
        <v>443</v>
      </c>
      <c r="C18" s="57" t="s">
        <v>696</v>
      </c>
      <c r="D18" s="662"/>
      <c r="E18" s="649"/>
      <c r="F18" s="649"/>
      <c r="G18" s="649"/>
      <c r="H18" s="649"/>
      <c r="I18" s="649"/>
      <c r="J18" s="649"/>
      <c r="K18" s="650"/>
      <c r="L18" s="72"/>
      <c r="M18" s="73"/>
      <c r="N18" s="73"/>
      <c r="O18" s="55"/>
    </row>
    <row r="19" spans="1:15" ht="150" x14ac:dyDescent="0.2">
      <c r="A19" s="66" t="s">
        <v>163</v>
      </c>
      <c r="B19" s="66" t="s">
        <v>697</v>
      </c>
      <c r="C19" s="62" t="s">
        <v>698</v>
      </c>
      <c r="D19" s="67">
        <v>3</v>
      </c>
      <c r="E19" s="61" t="s">
        <v>699</v>
      </c>
      <c r="F19" s="61" t="s">
        <v>700</v>
      </c>
      <c r="G19" s="61" t="s">
        <v>701</v>
      </c>
      <c r="H19" s="61" t="s">
        <v>702</v>
      </c>
      <c r="I19" s="61" t="s">
        <v>703</v>
      </c>
      <c r="J19" s="61" t="s">
        <v>704</v>
      </c>
      <c r="K19" s="61" t="s">
        <v>705</v>
      </c>
      <c r="L19" s="74"/>
      <c r="M19" s="73"/>
      <c r="N19" s="73"/>
      <c r="O19" s="58"/>
    </row>
    <row r="20" spans="1:15" ht="142.5" x14ac:dyDescent="0.2">
      <c r="A20" s="9" t="s">
        <v>172</v>
      </c>
      <c r="B20" s="56" t="s">
        <v>706</v>
      </c>
      <c r="C20" s="10" t="s">
        <v>707</v>
      </c>
      <c r="D20" s="67">
        <v>3</v>
      </c>
      <c r="E20" s="11" t="s">
        <v>708</v>
      </c>
      <c r="F20" s="11" t="s">
        <v>709</v>
      </c>
      <c r="G20" s="11" t="s">
        <v>710</v>
      </c>
      <c r="H20" s="11" t="s">
        <v>711</v>
      </c>
      <c r="I20" s="11" t="s">
        <v>712</v>
      </c>
      <c r="J20" s="11" t="s">
        <v>713</v>
      </c>
      <c r="K20" s="11" t="s">
        <v>714</v>
      </c>
      <c r="L20" s="72"/>
      <c r="M20" s="73"/>
      <c r="N20" s="73"/>
      <c r="O20" s="49"/>
    </row>
  </sheetData>
  <mergeCells count="9">
    <mergeCell ref="A1:N1"/>
    <mergeCell ref="L2:N2"/>
    <mergeCell ref="D4:K4"/>
    <mergeCell ref="D18:K18"/>
    <mergeCell ref="A2:A3"/>
    <mergeCell ref="B2:B3"/>
    <mergeCell ref="C2:C3"/>
    <mergeCell ref="J2:J3"/>
    <mergeCell ref="K2:K3"/>
  </mergeCells>
  <pageMargins left="0.23622047244094491" right="0.23622047244094491" top="0.39370078740157483" bottom="0.39370078740157483" header="0.31496062992125984" footer="0.31496062992125984"/>
  <pageSetup paperSize="9" scale="46" fitToHeight="0" orientation="landscape" r:id="rId1"/>
  <headerFooter alignWithMargins="0">
    <oddFooter>&amp;C&amp;A&amp;RPage &amp;P/&amp;N</oddFooter>
  </headerFooter>
  <colBreaks count="1" manualBreakCount="1">
    <brk id="14" max="1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Q681"/>
  <sheetViews>
    <sheetView topLeftCell="A9" zoomScaleNormal="100" workbookViewId="0">
      <selection activeCell="T14" sqref="T14"/>
    </sheetView>
  </sheetViews>
  <sheetFormatPr baseColWidth="10" defaultColWidth="11.42578125" defaultRowHeight="12.75" x14ac:dyDescent="0.2"/>
  <cols>
    <col min="1" max="1" width="5.28515625" style="340" customWidth="1"/>
    <col min="2" max="2" width="6.140625" style="340" customWidth="1"/>
    <col min="3" max="3" width="64.5703125" style="109" customWidth="1"/>
    <col min="4" max="4" width="14.42578125" style="342" customWidth="1"/>
    <col min="5" max="6" width="10.85546875" style="341" customWidth="1"/>
    <col min="7" max="7" width="32" style="109" customWidth="1"/>
    <col min="8" max="8" width="10.85546875" style="109" customWidth="1"/>
    <col min="9" max="9" width="32.140625" style="109" customWidth="1"/>
    <col min="10" max="10" width="10.28515625" style="109" customWidth="1"/>
    <col min="11" max="11" width="32" style="109" customWidth="1"/>
    <col min="12" max="12" width="11.140625" style="109" customWidth="1"/>
    <col min="13" max="13" width="31.42578125" style="109" customWidth="1"/>
    <col min="14" max="14" width="34.140625" style="109" customWidth="1"/>
    <col min="15" max="15" width="11.85546875" style="109" customWidth="1"/>
    <col min="16" max="16" width="37.28515625" style="109" customWidth="1"/>
    <col min="17" max="17" width="11.85546875" style="109" customWidth="1"/>
    <col min="18" max="18" width="37.28515625" style="109" customWidth="1"/>
    <col min="19" max="19" width="8.7109375" style="109" customWidth="1"/>
    <col min="20" max="20" width="9.140625" style="109" customWidth="1"/>
    <col min="21" max="21" width="9.42578125" style="109" customWidth="1"/>
    <col min="22" max="22" width="77.5703125" style="109" customWidth="1"/>
    <col min="23" max="23" width="0" style="109" hidden="1" customWidth="1"/>
    <col min="24" max="33" width="11.42578125" style="109"/>
    <col min="34" max="34" width="14.85546875" style="109" customWidth="1"/>
    <col min="35" max="16384" width="11.42578125" style="109"/>
  </cols>
  <sheetData>
    <row r="1" spans="1:43" ht="44.25" customHeight="1" thickBot="1" x14ac:dyDescent="0.25">
      <c r="A1" s="672" t="s">
        <v>143</v>
      </c>
      <c r="B1" s="108"/>
      <c r="C1" s="681" t="s">
        <v>715</v>
      </c>
      <c r="D1" s="682"/>
      <c r="E1" s="682"/>
      <c r="F1" s="682"/>
      <c r="G1" s="682"/>
      <c r="H1" s="682"/>
      <c r="I1" s="682"/>
      <c r="J1" s="682"/>
      <c r="K1" s="682"/>
      <c r="L1" s="682"/>
      <c r="M1" s="682"/>
      <c r="N1" s="682"/>
      <c r="O1" s="682"/>
      <c r="P1" s="682"/>
      <c r="Q1" s="682"/>
      <c r="R1" s="682"/>
      <c r="S1" s="682"/>
      <c r="T1" s="682"/>
      <c r="U1" s="683"/>
      <c r="W1" s="420"/>
      <c r="X1" s="420"/>
      <c r="Y1" s="420"/>
      <c r="Z1" s="420"/>
      <c r="AA1" s="420"/>
      <c r="AB1" s="420"/>
      <c r="AC1" s="420"/>
      <c r="AD1" s="420"/>
      <c r="AE1" s="420"/>
      <c r="AF1" s="420"/>
      <c r="AG1" s="420"/>
      <c r="AH1" s="420"/>
      <c r="AI1" s="420"/>
      <c r="AJ1" s="420"/>
      <c r="AK1" s="420"/>
      <c r="AL1" s="420"/>
      <c r="AM1" s="420"/>
      <c r="AN1" s="420"/>
      <c r="AO1" s="420"/>
      <c r="AP1" s="420"/>
      <c r="AQ1" s="420"/>
    </row>
    <row r="2" spans="1:43" s="110" customFormat="1" ht="10.5" hidden="1" customHeight="1" thickBot="1" x14ac:dyDescent="0.3">
      <c r="A2" s="672"/>
      <c r="B2" s="108"/>
      <c r="C2" s="375"/>
      <c r="D2" s="374"/>
      <c r="E2" s="684"/>
      <c r="F2" s="685"/>
      <c r="G2" s="685"/>
      <c r="H2" s="685"/>
      <c r="I2" s="685"/>
      <c r="J2" s="685"/>
      <c r="K2" s="685"/>
      <c r="L2" s="685"/>
      <c r="M2" s="685"/>
      <c r="N2" s="685"/>
      <c r="O2" s="685"/>
      <c r="P2" s="685"/>
      <c r="Q2" s="685"/>
      <c r="R2" s="685"/>
      <c r="S2" s="685"/>
      <c r="T2" s="685"/>
      <c r="U2" s="686"/>
      <c r="W2" s="423"/>
      <c r="X2" s="423"/>
      <c r="Y2" s="423"/>
      <c r="Z2" s="423"/>
      <c r="AA2" s="423"/>
      <c r="AB2" s="423"/>
      <c r="AC2" s="423"/>
      <c r="AD2" s="423"/>
      <c r="AE2" s="423"/>
      <c r="AF2" s="423"/>
      <c r="AG2" s="423"/>
      <c r="AH2" s="423"/>
      <c r="AI2" s="423"/>
      <c r="AJ2" s="423"/>
      <c r="AK2" s="423"/>
      <c r="AL2" s="423"/>
      <c r="AM2" s="423"/>
      <c r="AN2" s="423"/>
      <c r="AO2" s="423"/>
      <c r="AP2" s="423"/>
      <c r="AQ2" s="423"/>
    </row>
    <row r="3" spans="1:43" s="113" customFormat="1" ht="9" hidden="1" customHeight="1" thickBot="1" x14ac:dyDescent="0.25">
      <c r="A3" s="672"/>
      <c r="B3" s="108"/>
      <c r="C3" s="111"/>
      <c r="D3" s="112"/>
      <c r="E3" s="666"/>
      <c r="F3" s="667"/>
      <c r="G3" s="667"/>
      <c r="H3" s="667"/>
      <c r="I3" s="667"/>
      <c r="J3" s="667"/>
      <c r="K3" s="667"/>
      <c r="L3" s="667"/>
      <c r="M3" s="667"/>
      <c r="N3" s="667"/>
      <c r="O3" s="667"/>
      <c r="P3" s="667"/>
      <c r="Q3" s="667"/>
      <c r="R3" s="667"/>
      <c r="S3" s="667"/>
      <c r="T3" s="667"/>
      <c r="U3" s="668"/>
      <c r="W3" s="424"/>
      <c r="X3" s="424"/>
      <c r="Y3" s="424"/>
      <c r="Z3" s="424"/>
      <c r="AA3" s="424"/>
      <c r="AB3" s="424"/>
      <c r="AC3" s="424"/>
      <c r="AD3" s="424"/>
      <c r="AE3" s="424"/>
      <c r="AF3" s="424"/>
      <c r="AG3" s="424"/>
      <c r="AH3" s="425"/>
      <c r="AI3" s="425"/>
      <c r="AJ3" s="425"/>
      <c r="AK3" s="425">
        <v>1</v>
      </c>
      <c r="AL3" s="424"/>
      <c r="AM3" s="424"/>
      <c r="AN3" s="424"/>
      <c r="AO3" s="424"/>
      <c r="AP3" s="424"/>
      <c r="AQ3" s="424"/>
    </row>
    <row r="4" spans="1:43" s="113" customFormat="1" ht="11.25" hidden="1" customHeight="1" thickBot="1" x14ac:dyDescent="0.25">
      <c r="A4" s="672"/>
      <c r="B4" s="108"/>
      <c r="C4" s="114"/>
      <c r="D4" s="115"/>
      <c r="E4" s="687"/>
      <c r="F4" s="688"/>
      <c r="G4" s="688"/>
      <c r="H4" s="688"/>
      <c r="I4" s="688"/>
      <c r="J4" s="688"/>
      <c r="K4" s="688"/>
      <c r="L4" s="688"/>
      <c r="M4" s="688"/>
      <c r="N4" s="688"/>
      <c r="O4" s="688"/>
      <c r="P4" s="688"/>
      <c r="Q4" s="688"/>
      <c r="R4" s="688"/>
      <c r="S4" s="688"/>
      <c r="T4" s="688"/>
      <c r="U4" s="689"/>
      <c r="W4" s="424"/>
      <c r="X4" s="424"/>
      <c r="Y4" s="424"/>
      <c r="Z4" s="424"/>
      <c r="AA4" s="424"/>
      <c r="AB4" s="424"/>
      <c r="AC4" s="424"/>
      <c r="AD4" s="424"/>
      <c r="AE4" s="424"/>
      <c r="AF4" s="424"/>
      <c r="AG4" s="424"/>
      <c r="AH4" s="425"/>
      <c r="AI4" s="425"/>
      <c r="AJ4" s="425"/>
      <c r="AK4" s="425">
        <v>2</v>
      </c>
      <c r="AL4" s="424"/>
      <c r="AM4" s="424"/>
      <c r="AN4" s="424"/>
      <c r="AO4" s="424"/>
      <c r="AP4" s="424"/>
      <c r="AQ4" s="424"/>
    </row>
    <row r="5" spans="1:43" s="110" customFormat="1" ht="12" hidden="1" customHeight="1" thickBot="1" x14ac:dyDescent="0.25">
      <c r="A5" s="672"/>
      <c r="B5" s="108"/>
      <c r="C5" s="690"/>
      <c r="D5" s="116"/>
      <c r="E5" s="666"/>
      <c r="F5" s="667"/>
      <c r="G5" s="667"/>
      <c r="H5" s="667"/>
      <c r="I5" s="667"/>
      <c r="J5" s="667"/>
      <c r="K5" s="667"/>
      <c r="L5" s="667"/>
      <c r="M5" s="667"/>
      <c r="N5" s="667"/>
      <c r="O5" s="667"/>
      <c r="P5" s="667"/>
      <c r="Q5" s="667"/>
      <c r="R5" s="667"/>
      <c r="S5" s="667"/>
      <c r="T5" s="667"/>
      <c r="U5" s="668"/>
      <c r="W5" s="423"/>
      <c r="X5" s="423"/>
      <c r="Y5" s="423"/>
      <c r="Z5" s="423"/>
      <c r="AA5" s="423"/>
      <c r="AB5" s="423"/>
      <c r="AC5" s="423"/>
      <c r="AD5" s="423"/>
      <c r="AE5" s="423"/>
      <c r="AF5" s="423"/>
      <c r="AG5" s="423"/>
      <c r="AH5" s="426"/>
      <c r="AI5" s="426"/>
      <c r="AJ5" s="426"/>
      <c r="AK5" s="426">
        <v>3</v>
      </c>
      <c r="AL5" s="423"/>
      <c r="AM5" s="423"/>
      <c r="AN5" s="423"/>
      <c r="AO5" s="423"/>
      <c r="AP5" s="423"/>
      <c r="AQ5" s="423"/>
    </row>
    <row r="6" spans="1:43" s="110" customFormat="1" ht="12.75" hidden="1" customHeight="1" thickBot="1" x14ac:dyDescent="0.25">
      <c r="A6" s="672"/>
      <c r="B6" s="108"/>
      <c r="C6" s="691"/>
      <c r="D6" s="117"/>
      <c r="E6" s="666"/>
      <c r="F6" s="667"/>
      <c r="G6" s="667"/>
      <c r="H6" s="667"/>
      <c r="I6" s="667"/>
      <c r="J6" s="667"/>
      <c r="K6" s="667"/>
      <c r="L6" s="667"/>
      <c r="M6" s="667"/>
      <c r="N6" s="667"/>
      <c r="O6" s="667"/>
      <c r="P6" s="667"/>
      <c r="Q6" s="667"/>
      <c r="R6" s="667"/>
      <c r="S6" s="667"/>
      <c r="T6" s="667"/>
      <c r="U6" s="668"/>
      <c r="W6" s="423"/>
      <c r="X6" s="423"/>
      <c r="Y6" s="423"/>
      <c r="Z6" s="423"/>
      <c r="AA6" s="423"/>
      <c r="AB6" s="423"/>
      <c r="AC6" s="423"/>
      <c r="AD6" s="423"/>
      <c r="AE6" s="423"/>
      <c r="AF6" s="423"/>
      <c r="AG6" s="423"/>
      <c r="AH6" s="426" t="s">
        <v>716</v>
      </c>
      <c r="AI6" s="426"/>
      <c r="AJ6" s="427" t="s">
        <v>717</v>
      </c>
      <c r="AK6" s="426">
        <v>4</v>
      </c>
      <c r="AL6" s="423"/>
      <c r="AM6" s="423"/>
      <c r="AN6" s="423"/>
      <c r="AO6" s="423"/>
      <c r="AP6" s="423"/>
      <c r="AQ6" s="423"/>
    </row>
    <row r="7" spans="1:43" s="110" customFormat="1" ht="13.5" hidden="1" customHeight="1" thickBot="1" x14ac:dyDescent="0.25">
      <c r="A7" s="672"/>
      <c r="B7" s="108"/>
      <c r="C7" s="114"/>
      <c r="D7" s="115"/>
      <c r="E7" s="666"/>
      <c r="F7" s="667"/>
      <c r="G7" s="667"/>
      <c r="H7" s="667"/>
      <c r="I7" s="667"/>
      <c r="J7" s="667"/>
      <c r="K7" s="667"/>
      <c r="L7" s="667"/>
      <c r="M7" s="667"/>
      <c r="N7" s="667"/>
      <c r="O7" s="667"/>
      <c r="P7" s="667"/>
      <c r="Q7" s="667"/>
      <c r="R7" s="667"/>
      <c r="S7" s="667"/>
      <c r="T7" s="667"/>
      <c r="U7" s="668"/>
      <c r="W7" s="423"/>
      <c r="X7" s="423"/>
      <c r="Y7" s="423"/>
      <c r="Z7" s="423"/>
      <c r="AA7" s="423"/>
      <c r="AB7" s="423"/>
      <c r="AC7" s="423"/>
      <c r="AD7" s="423"/>
      <c r="AE7" s="423"/>
      <c r="AF7" s="423"/>
      <c r="AG7" s="423"/>
      <c r="AH7" s="426" t="s">
        <v>718</v>
      </c>
      <c r="AI7" s="426"/>
      <c r="AJ7" s="427" t="s">
        <v>718</v>
      </c>
      <c r="AK7" s="426">
        <v>5</v>
      </c>
      <c r="AL7" s="423"/>
      <c r="AM7" s="423"/>
      <c r="AN7" s="423"/>
      <c r="AO7" s="423"/>
      <c r="AP7" s="423"/>
      <c r="AQ7" s="423"/>
    </row>
    <row r="8" spans="1:43" s="110" customFormat="1" ht="16.5" hidden="1" customHeight="1" thickBot="1" x14ac:dyDescent="0.25">
      <c r="A8" s="672"/>
      <c r="B8" s="118"/>
      <c r="C8" s="114"/>
      <c r="D8" s="116"/>
      <c r="E8" s="669"/>
      <c r="F8" s="670"/>
      <c r="G8" s="670"/>
      <c r="H8" s="670"/>
      <c r="I8" s="670"/>
      <c r="J8" s="670"/>
      <c r="K8" s="670"/>
      <c r="L8" s="670"/>
      <c r="M8" s="670"/>
      <c r="N8" s="670"/>
      <c r="O8" s="670"/>
      <c r="P8" s="670"/>
      <c r="Q8" s="670"/>
      <c r="R8" s="670"/>
      <c r="S8" s="670"/>
      <c r="T8" s="670"/>
      <c r="U8" s="671"/>
      <c r="V8" s="119"/>
      <c r="W8" s="423"/>
      <c r="X8" s="423"/>
      <c r="Y8" s="423"/>
      <c r="Z8" s="423"/>
      <c r="AA8" s="423"/>
      <c r="AB8" s="423"/>
      <c r="AC8" s="423"/>
      <c r="AD8" s="423"/>
      <c r="AE8" s="423"/>
      <c r="AF8" s="423"/>
      <c r="AG8" s="423"/>
      <c r="AH8" s="423"/>
      <c r="AI8" s="423"/>
      <c r="AJ8" s="423"/>
      <c r="AK8" s="423"/>
      <c r="AL8" s="423"/>
      <c r="AM8" s="423"/>
      <c r="AN8" s="423"/>
      <c r="AO8" s="423"/>
      <c r="AP8" s="423"/>
      <c r="AQ8" s="423"/>
    </row>
    <row r="9" spans="1:43" ht="132.75" customHeight="1" thickTop="1" thickBot="1" x14ac:dyDescent="0.25">
      <c r="A9" s="673"/>
      <c r="B9" s="121"/>
      <c r="C9" s="694" t="s">
        <v>719</v>
      </c>
      <c r="D9" s="122"/>
      <c r="E9" s="123"/>
      <c r="F9" s="124"/>
      <c r="G9" s="696" t="s">
        <v>720</v>
      </c>
      <c r="H9" s="125"/>
      <c r="I9" s="698" t="s">
        <v>721</v>
      </c>
      <c r="J9" s="126"/>
      <c r="K9" s="700" t="s">
        <v>722</v>
      </c>
      <c r="L9" s="125"/>
      <c r="M9" s="698" t="s">
        <v>723</v>
      </c>
      <c r="N9" s="702"/>
      <c r="O9" s="125"/>
      <c r="P9" s="674" t="s">
        <v>724</v>
      </c>
      <c r="Q9" s="125"/>
      <c r="R9" s="676" t="s">
        <v>725</v>
      </c>
      <c r="S9" s="678" t="s">
        <v>726</v>
      </c>
      <c r="T9" s="679"/>
      <c r="U9" s="680"/>
      <c r="V9" s="692" t="s">
        <v>727</v>
      </c>
      <c r="W9" s="420"/>
      <c r="X9" s="420"/>
      <c r="Y9" s="420"/>
      <c r="Z9" s="420"/>
      <c r="AA9" s="420"/>
      <c r="AB9" s="420"/>
      <c r="AC9" s="420"/>
      <c r="AD9" s="420"/>
      <c r="AE9" s="420"/>
      <c r="AF9" s="420"/>
      <c r="AG9" s="420"/>
      <c r="AH9" s="420"/>
      <c r="AI9" s="420"/>
      <c r="AJ9" s="420"/>
      <c r="AK9" s="420"/>
      <c r="AL9" s="420"/>
      <c r="AM9" s="420"/>
      <c r="AN9" s="420"/>
      <c r="AO9" s="420"/>
      <c r="AP9" s="420"/>
      <c r="AQ9" s="420"/>
    </row>
    <row r="10" spans="1:43" ht="62.25" customHeight="1" thickTop="1" thickBot="1" x14ac:dyDescent="0.25">
      <c r="A10" s="120" t="s">
        <v>728</v>
      </c>
      <c r="B10" s="127"/>
      <c r="C10" s="695"/>
      <c r="D10" s="128" t="s">
        <v>729</v>
      </c>
      <c r="E10" s="129" t="s">
        <v>730</v>
      </c>
      <c r="F10" s="130" t="s">
        <v>731</v>
      </c>
      <c r="G10" s="697"/>
      <c r="H10" s="131" t="s">
        <v>732</v>
      </c>
      <c r="I10" s="699"/>
      <c r="J10" s="130" t="s">
        <v>733</v>
      </c>
      <c r="K10" s="701"/>
      <c r="L10" s="131" t="s">
        <v>734</v>
      </c>
      <c r="M10" s="699"/>
      <c r="N10" s="703"/>
      <c r="O10" s="132" t="s">
        <v>735</v>
      </c>
      <c r="P10" s="675"/>
      <c r="Q10" s="132" t="s">
        <v>736</v>
      </c>
      <c r="R10" s="677"/>
      <c r="S10" s="133" t="s">
        <v>160</v>
      </c>
      <c r="T10" s="134" t="s">
        <v>161</v>
      </c>
      <c r="U10" s="135" t="s">
        <v>162</v>
      </c>
      <c r="V10" s="693"/>
      <c r="W10" s="420"/>
      <c r="X10" s="420"/>
      <c r="Y10" s="420"/>
      <c r="Z10" s="420"/>
      <c r="AA10" s="420"/>
      <c r="AB10" s="420"/>
      <c r="AC10" s="420"/>
      <c r="AD10" s="420"/>
      <c r="AE10" s="420"/>
      <c r="AF10" s="420"/>
      <c r="AG10" s="420"/>
      <c r="AH10" s="420"/>
      <c r="AI10" s="420"/>
      <c r="AJ10" s="420"/>
      <c r="AK10" s="420"/>
      <c r="AL10" s="420"/>
      <c r="AM10" s="420"/>
      <c r="AN10" s="420"/>
      <c r="AO10" s="420"/>
      <c r="AP10" s="420"/>
      <c r="AQ10" s="420"/>
    </row>
    <row r="11" spans="1:43" ht="35.25" customHeight="1" thickBot="1" x14ac:dyDescent="0.25">
      <c r="A11" s="136"/>
      <c r="B11" s="137">
        <v>1</v>
      </c>
      <c r="C11" s="138" t="s">
        <v>737</v>
      </c>
      <c r="D11" s="138"/>
      <c r="E11" s="139"/>
      <c r="F11" s="139"/>
      <c r="G11" s="140"/>
      <c r="H11" s="141"/>
      <c r="I11" s="142"/>
      <c r="J11" s="141"/>
      <c r="K11" s="142"/>
      <c r="L11" s="141"/>
      <c r="M11" s="143"/>
      <c r="N11" s="144"/>
      <c r="O11" s="141"/>
      <c r="P11" s="145"/>
      <c r="Q11" s="141"/>
      <c r="R11" s="146"/>
      <c r="S11" s="147"/>
      <c r="T11" s="148"/>
      <c r="U11" s="149"/>
      <c r="V11" s="150"/>
      <c r="W11" s="420"/>
      <c r="X11" s="420"/>
      <c r="Y11" s="420"/>
      <c r="Z11" s="420"/>
      <c r="AA11" s="420"/>
      <c r="AB11" s="420"/>
      <c r="AC11" s="420"/>
      <c r="AD11" s="420"/>
      <c r="AE11" s="420"/>
      <c r="AF11" s="420"/>
      <c r="AG11" s="420"/>
      <c r="AH11" s="420"/>
      <c r="AI11" s="420"/>
      <c r="AJ11" s="420"/>
      <c r="AK11" s="420"/>
      <c r="AL11" s="420"/>
      <c r="AM11" s="420"/>
      <c r="AN11" s="420"/>
      <c r="AO11" s="420"/>
      <c r="AP11" s="420"/>
      <c r="AQ11" s="420"/>
    </row>
    <row r="12" spans="1:43" ht="72.75" customHeight="1" thickBot="1" x14ac:dyDescent="0.25">
      <c r="A12" s="151" t="s">
        <v>163</v>
      </c>
      <c r="B12" s="152" t="s">
        <v>164</v>
      </c>
      <c r="C12" s="153" t="s">
        <v>738</v>
      </c>
      <c r="D12" s="154" t="s">
        <v>739</v>
      </c>
      <c r="E12" s="155" t="s">
        <v>166</v>
      </c>
      <c r="F12" s="156" t="s">
        <v>717</v>
      </c>
      <c r="G12" s="157"/>
      <c r="H12" s="158" t="s">
        <v>717</v>
      </c>
      <c r="I12" s="159"/>
      <c r="J12" s="158" t="s">
        <v>717</v>
      </c>
      <c r="K12" s="159"/>
      <c r="L12" s="158" t="s">
        <v>717</v>
      </c>
      <c r="M12" s="159"/>
      <c r="N12" s="160"/>
      <c r="O12" s="158" t="s">
        <v>717</v>
      </c>
      <c r="P12" s="161"/>
      <c r="Q12" s="158" t="s">
        <v>717</v>
      </c>
      <c r="R12" s="162"/>
      <c r="S12" s="432"/>
      <c r="T12" s="432"/>
      <c r="U12" s="432"/>
      <c r="V12" s="163"/>
      <c r="W12" s="420"/>
      <c r="X12" s="420"/>
      <c r="Y12" s="420"/>
      <c r="Z12" s="420"/>
      <c r="AA12" s="420"/>
      <c r="AB12" s="420"/>
      <c r="AC12" s="420"/>
      <c r="AD12" s="420"/>
      <c r="AE12" s="420"/>
      <c r="AF12" s="420"/>
      <c r="AG12" s="420"/>
      <c r="AH12" s="420"/>
      <c r="AI12" s="420"/>
      <c r="AJ12" s="420"/>
      <c r="AK12" s="420"/>
      <c r="AL12" s="420"/>
      <c r="AM12" s="420"/>
      <c r="AN12" s="420"/>
      <c r="AO12" s="420"/>
      <c r="AP12" s="420"/>
      <c r="AQ12" s="420"/>
    </row>
    <row r="13" spans="1:43" ht="41.25" customHeight="1" thickTop="1" thickBot="1" x14ac:dyDescent="0.25">
      <c r="A13" s="164" t="s">
        <v>172</v>
      </c>
      <c r="B13" s="165" t="s">
        <v>173</v>
      </c>
      <c r="C13" s="166" t="s">
        <v>174</v>
      </c>
      <c r="D13" s="167" t="s">
        <v>718</v>
      </c>
      <c r="E13" s="155" t="s">
        <v>175</v>
      </c>
      <c r="F13" s="168" t="s">
        <v>717</v>
      </c>
      <c r="G13" s="169"/>
      <c r="H13" s="168" t="s">
        <v>717</v>
      </c>
      <c r="I13" s="169"/>
      <c r="J13" s="168" t="s">
        <v>717</v>
      </c>
      <c r="K13" s="169"/>
      <c r="L13" s="168" t="s">
        <v>717</v>
      </c>
      <c r="M13" s="169"/>
      <c r="N13" s="170"/>
      <c r="O13" s="168" t="s">
        <v>717</v>
      </c>
      <c r="P13" s="171"/>
      <c r="Q13" s="168" t="s">
        <v>718</v>
      </c>
      <c r="R13" s="172"/>
      <c r="S13" s="433"/>
      <c r="T13" s="433"/>
      <c r="U13" s="433"/>
      <c r="V13" s="173"/>
      <c r="W13" s="420" t="str">
        <f>IF(Q13="oui",1,"")</f>
        <v/>
      </c>
      <c r="X13" s="420"/>
      <c r="Y13" s="420"/>
      <c r="Z13" s="420"/>
      <c r="AA13" s="420"/>
      <c r="AB13" s="420"/>
      <c r="AC13" s="420"/>
      <c r="AD13" s="420"/>
      <c r="AE13" s="420"/>
      <c r="AF13" s="420"/>
      <c r="AG13" s="420"/>
      <c r="AH13" s="420"/>
      <c r="AI13" s="420"/>
      <c r="AJ13" s="420"/>
      <c r="AK13" s="420"/>
      <c r="AL13" s="420"/>
      <c r="AM13" s="420"/>
      <c r="AN13" s="420"/>
      <c r="AO13" s="420"/>
      <c r="AP13" s="420"/>
      <c r="AQ13" s="420"/>
    </row>
    <row r="14" spans="1:43" ht="42" customHeight="1" thickTop="1" thickBot="1" x14ac:dyDescent="0.25">
      <c r="A14" s="164" t="s">
        <v>172</v>
      </c>
      <c r="B14" s="165" t="s">
        <v>183</v>
      </c>
      <c r="C14" s="174" t="s">
        <v>184</v>
      </c>
      <c r="D14" s="175" t="s">
        <v>718</v>
      </c>
      <c r="E14" s="176" t="s">
        <v>185</v>
      </c>
      <c r="F14" s="168" t="s">
        <v>717</v>
      </c>
      <c r="G14" s="169"/>
      <c r="H14" s="168" t="s">
        <v>717</v>
      </c>
      <c r="I14" s="169"/>
      <c r="J14" s="168" t="s">
        <v>717</v>
      </c>
      <c r="K14" s="169"/>
      <c r="L14" s="168" t="s">
        <v>717</v>
      </c>
      <c r="M14" s="169"/>
      <c r="N14" s="177"/>
      <c r="O14" s="168" t="s">
        <v>717</v>
      </c>
      <c r="P14" s="178"/>
      <c r="Q14" s="168" t="s">
        <v>717</v>
      </c>
      <c r="R14" s="172"/>
      <c r="S14" s="433"/>
      <c r="T14" s="433"/>
      <c r="U14" s="433"/>
      <c r="V14" s="173"/>
      <c r="W14" s="420">
        <f>IF(Q14="oui",1,"")</f>
        <v>1</v>
      </c>
      <c r="X14" s="420"/>
      <c r="Y14" s="420"/>
      <c r="Z14" s="420"/>
      <c r="AA14" s="420"/>
      <c r="AB14" s="420"/>
      <c r="AC14" s="420"/>
      <c r="AD14" s="420"/>
      <c r="AE14" s="420"/>
      <c r="AF14" s="420"/>
      <c r="AG14" s="420"/>
      <c r="AH14" s="420"/>
      <c r="AI14" s="420"/>
      <c r="AJ14" s="420"/>
      <c r="AK14" s="420"/>
      <c r="AL14" s="420"/>
      <c r="AM14" s="420"/>
      <c r="AN14" s="420"/>
      <c r="AO14" s="420"/>
      <c r="AP14" s="420"/>
      <c r="AQ14" s="420"/>
    </row>
    <row r="15" spans="1:43" ht="53.25" customHeight="1" thickTop="1" thickBot="1" x14ac:dyDescent="0.25">
      <c r="A15" s="179" t="s">
        <v>163</v>
      </c>
      <c r="B15" s="179" t="s">
        <v>193</v>
      </c>
      <c r="C15" s="180" t="s">
        <v>194</v>
      </c>
      <c r="D15" s="154" t="s">
        <v>739</v>
      </c>
      <c r="E15" s="181" t="s">
        <v>195</v>
      </c>
      <c r="F15" s="158" t="s">
        <v>717</v>
      </c>
      <c r="G15" s="159"/>
      <c r="H15" s="158" t="s">
        <v>717</v>
      </c>
      <c r="I15" s="159"/>
      <c r="J15" s="158" t="s">
        <v>717</v>
      </c>
      <c r="K15" s="159"/>
      <c r="L15" s="158" t="s">
        <v>717</v>
      </c>
      <c r="M15" s="159"/>
      <c r="N15" s="182"/>
      <c r="O15" s="158" t="s">
        <v>717</v>
      </c>
      <c r="P15" s="183"/>
      <c r="Q15" s="158" t="s">
        <v>717</v>
      </c>
      <c r="R15" s="184"/>
      <c r="S15" s="432"/>
      <c r="T15" s="432"/>
      <c r="U15" s="432"/>
      <c r="V15" s="163"/>
      <c r="W15" s="420"/>
      <c r="X15" s="420"/>
      <c r="Y15" s="420"/>
      <c r="Z15" s="420"/>
      <c r="AA15" s="420"/>
      <c r="AB15" s="420"/>
      <c r="AC15" s="420"/>
      <c r="AD15" s="420"/>
      <c r="AE15" s="420"/>
      <c r="AF15" s="420"/>
      <c r="AG15" s="420"/>
      <c r="AH15" s="420"/>
      <c r="AI15" s="420"/>
      <c r="AJ15" s="420"/>
      <c r="AK15" s="420"/>
      <c r="AL15" s="420"/>
      <c r="AM15" s="420"/>
      <c r="AN15" s="420"/>
      <c r="AO15" s="420"/>
      <c r="AP15" s="420"/>
      <c r="AQ15" s="420"/>
    </row>
    <row r="16" spans="1:43" ht="41.25" customHeight="1" thickTop="1" thickBot="1" x14ac:dyDescent="0.25">
      <c r="A16" s="164" t="s">
        <v>172</v>
      </c>
      <c r="B16" s="164" t="s">
        <v>201</v>
      </c>
      <c r="C16" s="185" t="s">
        <v>202</v>
      </c>
      <c r="D16" s="167" t="s">
        <v>718</v>
      </c>
      <c r="E16" s="181">
        <v>3</v>
      </c>
      <c r="F16" s="168" t="s">
        <v>717</v>
      </c>
      <c r="G16" s="169"/>
      <c r="H16" s="168" t="s">
        <v>717</v>
      </c>
      <c r="I16" s="169"/>
      <c r="J16" s="168" t="s">
        <v>717</v>
      </c>
      <c r="K16" s="169"/>
      <c r="L16" s="168" t="s">
        <v>717</v>
      </c>
      <c r="M16" s="169"/>
      <c r="N16" s="186"/>
      <c r="O16" s="168" t="s">
        <v>717</v>
      </c>
      <c r="P16" s="171"/>
      <c r="Q16" s="168" t="s">
        <v>717</v>
      </c>
      <c r="R16" s="172"/>
      <c r="S16" s="433"/>
      <c r="T16" s="433"/>
      <c r="U16" s="433"/>
      <c r="V16" s="173"/>
      <c r="W16" s="420">
        <f>IF(Q16="oui",1,"")</f>
        <v>1</v>
      </c>
      <c r="X16" s="420"/>
      <c r="Y16" s="420"/>
      <c r="Z16" s="420"/>
      <c r="AA16" s="420"/>
      <c r="AB16" s="420"/>
      <c r="AC16" s="420"/>
      <c r="AD16" s="420"/>
      <c r="AE16" s="420"/>
      <c r="AF16" s="420"/>
      <c r="AG16" s="420"/>
      <c r="AH16" s="420"/>
      <c r="AI16" s="420"/>
      <c r="AJ16" s="420"/>
      <c r="AK16" s="420"/>
      <c r="AL16" s="420"/>
      <c r="AM16" s="420"/>
      <c r="AN16" s="420"/>
      <c r="AO16" s="420"/>
      <c r="AP16" s="420"/>
      <c r="AQ16" s="420"/>
    </row>
    <row r="17" spans="1:43" ht="52.5" customHeight="1" thickTop="1" thickBot="1" x14ac:dyDescent="0.25">
      <c r="A17" s="164" t="s">
        <v>172</v>
      </c>
      <c r="B17" s="164" t="s">
        <v>210</v>
      </c>
      <c r="C17" s="185" t="s">
        <v>211</v>
      </c>
      <c r="D17" s="167" t="s">
        <v>718</v>
      </c>
      <c r="E17" s="181">
        <v>1</v>
      </c>
      <c r="F17" s="168" t="s">
        <v>717</v>
      </c>
      <c r="G17" s="169"/>
      <c r="H17" s="168" t="s">
        <v>717</v>
      </c>
      <c r="I17" s="169"/>
      <c r="J17" s="168" t="s">
        <v>717</v>
      </c>
      <c r="K17" s="169"/>
      <c r="L17" s="168" t="s">
        <v>717</v>
      </c>
      <c r="M17" s="169"/>
      <c r="N17" s="177"/>
      <c r="O17" s="168" t="s">
        <v>717</v>
      </c>
      <c r="P17" s="178"/>
      <c r="Q17" s="168" t="s">
        <v>717</v>
      </c>
      <c r="R17" s="172"/>
      <c r="S17" s="433"/>
      <c r="T17" s="433"/>
      <c r="U17" s="433"/>
      <c r="V17" s="173"/>
      <c r="W17" s="420">
        <f t="shared" ref="W17:W21" si="0">IF(Q17="oui",1,"")</f>
        <v>1</v>
      </c>
      <c r="X17" s="420"/>
      <c r="Y17" s="420"/>
      <c r="Z17" s="420"/>
      <c r="AA17" s="420"/>
      <c r="AB17" s="420"/>
      <c r="AC17" s="420"/>
      <c r="AD17" s="420"/>
      <c r="AE17" s="420"/>
      <c r="AF17" s="420"/>
      <c r="AG17" s="420"/>
      <c r="AH17" s="420"/>
      <c r="AI17" s="420"/>
      <c r="AJ17" s="420"/>
      <c r="AK17" s="420"/>
      <c r="AL17" s="420"/>
      <c r="AM17" s="420"/>
      <c r="AN17" s="420"/>
      <c r="AO17" s="420"/>
      <c r="AP17" s="420"/>
      <c r="AQ17" s="420"/>
    </row>
    <row r="18" spans="1:43" ht="40.5" customHeight="1" thickTop="1" thickBot="1" x14ac:dyDescent="0.25">
      <c r="A18" s="187" t="s">
        <v>172</v>
      </c>
      <c r="B18" s="187" t="s">
        <v>219</v>
      </c>
      <c r="C18" s="188" t="s">
        <v>740</v>
      </c>
      <c r="D18" s="167" t="s">
        <v>718</v>
      </c>
      <c r="E18" s="181" t="s">
        <v>221</v>
      </c>
      <c r="F18" s="168" t="s">
        <v>717</v>
      </c>
      <c r="G18" s="169"/>
      <c r="H18" s="168" t="s">
        <v>717</v>
      </c>
      <c r="I18" s="169"/>
      <c r="J18" s="168" t="s">
        <v>717</v>
      </c>
      <c r="K18" s="169"/>
      <c r="L18" s="168" t="s">
        <v>717</v>
      </c>
      <c r="M18" s="169"/>
      <c r="N18" s="177"/>
      <c r="O18" s="168" t="s">
        <v>717</v>
      </c>
      <c r="P18" s="178"/>
      <c r="Q18" s="168" t="s">
        <v>717</v>
      </c>
      <c r="R18" s="172"/>
      <c r="S18" s="433"/>
      <c r="T18" s="433"/>
      <c r="U18" s="433"/>
      <c r="V18" s="173"/>
      <c r="W18" s="420">
        <f t="shared" si="0"/>
        <v>1</v>
      </c>
      <c r="X18" s="420"/>
      <c r="Y18" s="420"/>
      <c r="Z18" s="420"/>
      <c r="AA18" s="420"/>
      <c r="AB18" s="420"/>
      <c r="AC18" s="420"/>
      <c r="AD18" s="420"/>
      <c r="AE18" s="420"/>
      <c r="AF18" s="420"/>
      <c r="AG18" s="420"/>
      <c r="AH18" s="420"/>
      <c r="AI18" s="420"/>
      <c r="AJ18" s="420"/>
      <c r="AK18" s="420"/>
      <c r="AL18" s="420"/>
      <c r="AM18" s="420"/>
      <c r="AN18" s="420"/>
      <c r="AO18" s="420"/>
      <c r="AP18" s="420"/>
      <c r="AQ18" s="420"/>
    </row>
    <row r="19" spans="1:43" ht="65.25" customHeight="1" thickTop="1" thickBot="1" x14ac:dyDescent="0.25">
      <c r="A19" s="179" t="s">
        <v>163</v>
      </c>
      <c r="B19" s="179" t="s">
        <v>229</v>
      </c>
      <c r="C19" s="180" t="s">
        <v>230</v>
      </c>
      <c r="D19" s="154" t="s">
        <v>739</v>
      </c>
      <c r="E19" s="181" t="s">
        <v>221</v>
      </c>
      <c r="F19" s="158" t="s">
        <v>717</v>
      </c>
      <c r="G19" s="159"/>
      <c r="H19" s="158" t="s">
        <v>717</v>
      </c>
      <c r="I19" s="159"/>
      <c r="J19" s="158" t="s">
        <v>717</v>
      </c>
      <c r="K19" s="159"/>
      <c r="L19" s="158" t="s">
        <v>717</v>
      </c>
      <c r="M19" s="159"/>
      <c r="N19" s="182"/>
      <c r="O19" s="158" t="s">
        <v>717</v>
      </c>
      <c r="P19" s="161"/>
      <c r="Q19" s="158" t="s">
        <v>717</v>
      </c>
      <c r="R19" s="189"/>
      <c r="S19" s="432"/>
      <c r="T19" s="432"/>
      <c r="U19" s="432"/>
      <c r="V19" s="163"/>
      <c r="W19" s="420"/>
      <c r="X19" s="420"/>
      <c r="Y19" s="420"/>
      <c r="Z19" s="420"/>
      <c r="AA19" s="420"/>
      <c r="AB19" s="420"/>
      <c r="AC19" s="420"/>
      <c r="AD19" s="420"/>
      <c r="AE19" s="420"/>
      <c r="AF19" s="420"/>
      <c r="AG19" s="420"/>
      <c r="AH19" s="420"/>
      <c r="AI19" s="420"/>
      <c r="AJ19" s="420"/>
      <c r="AK19" s="420"/>
      <c r="AL19" s="420"/>
      <c r="AM19" s="420"/>
      <c r="AN19" s="420"/>
      <c r="AO19" s="420"/>
      <c r="AP19" s="420"/>
      <c r="AQ19" s="420"/>
    </row>
    <row r="20" spans="1:43" ht="36" customHeight="1" thickTop="1" thickBot="1" x14ac:dyDescent="0.25">
      <c r="A20" s="164" t="s">
        <v>172</v>
      </c>
      <c r="B20" s="164" t="s">
        <v>236</v>
      </c>
      <c r="C20" s="435" t="s">
        <v>237</v>
      </c>
      <c r="D20" s="175" t="s">
        <v>718</v>
      </c>
      <c r="E20" s="181" t="s">
        <v>221</v>
      </c>
      <c r="F20" s="168" t="s">
        <v>717</v>
      </c>
      <c r="G20" s="169"/>
      <c r="H20" s="168" t="s">
        <v>717</v>
      </c>
      <c r="I20" s="169"/>
      <c r="J20" s="168" t="s">
        <v>717</v>
      </c>
      <c r="K20" s="169"/>
      <c r="L20" s="168" t="s">
        <v>717</v>
      </c>
      <c r="M20" s="169"/>
      <c r="N20" s="186"/>
      <c r="O20" s="168" t="s">
        <v>717</v>
      </c>
      <c r="P20" s="178"/>
      <c r="Q20" s="168" t="s">
        <v>717</v>
      </c>
      <c r="R20" s="172"/>
      <c r="S20" s="433"/>
      <c r="T20" s="433"/>
      <c r="U20" s="433"/>
      <c r="V20" s="173"/>
      <c r="W20" s="420">
        <f t="shared" si="0"/>
        <v>1</v>
      </c>
      <c r="X20" s="420"/>
      <c r="Y20" s="420"/>
      <c r="Z20" s="420"/>
      <c r="AA20" s="420"/>
      <c r="AB20" s="420"/>
      <c r="AC20" s="420"/>
      <c r="AD20" s="420"/>
      <c r="AE20" s="420"/>
      <c r="AF20" s="420"/>
      <c r="AG20" s="420"/>
      <c r="AH20" s="420"/>
      <c r="AI20" s="420"/>
      <c r="AJ20" s="420"/>
      <c r="AK20" s="420"/>
      <c r="AL20" s="420"/>
      <c r="AM20" s="420"/>
      <c r="AN20" s="420"/>
      <c r="AO20" s="420"/>
      <c r="AP20" s="420"/>
      <c r="AQ20" s="420"/>
    </row>
    <row r="21" spans="1:43" ht="30.75" customHeight="1" thickTop="1" thickBot="1" x14ac:dyDescent="0.25">
      <c r="A21" s="190" t="s">
        <v>172</v>
      </c>
      <c r="B21" s="187" t="s">
        <v>245</v>
      </c>
      <c r="C21" s="191" t="s">
        <v>246</v>
      </c>
      <c r="D21" s="167" t="s">
        <v>718</v>
      </c>
      <c r="E21" s="192" t="s">
        <v>221</v>
      </c>
      <c r="F21" s="168" t="s">
        <v>717</v>
      </c>
      <c r="G21" s="169"/>
      <c r="H21" s="168" t="s">
        <v>717</v>
      </c>
      <c r="I21" s="169"/>
      <c r="J21" s="168" t="s">
        <v>717</v>
      </c>
      <c r="K21" s="169"/>
      <c r="L21" s="168" t="s">
        <v>717</v>
      </c>
      <c r="M21" s="169"/>
      <c r="N21" s="193"/>
      <c r="O21" s="168" t="s">
        <v>717</v>
      </c>
      <c r="P21" s="194"/>
      <c r="Q21" s="168" t="s">
        <v>717</v>
      </c>
      <c r="R21" s="195"/>
      <c r="S21" s="433"/>
      <c r="T21" s="433"/>
      <c r="U21" s="433"/>
      <c r="V21" s="173"/>
      <c r="W21" s="420">
        <f t="shared" si="0"/>
        <v>1</v>
      </c>
      <c r="X21" s="420"/>
      <c r="Y21" s="420"/>
      <c r="Z21" s="420"/>
      <c r="AA21" s="420"/>
      <c r="AB21" s="420"/>
      <c r="AC21" s="420"/>
      <c r="AD21" s="420"/>
      <c r="AE21" s="420"/>
      <c r="AF21" s="420"/>
      <c r="AG21" s="420"/>
      <c r="AH21" s="420"/>
      <c r="AI21" s="420"/>
      <c r="AJ21" s="420"/>
      <c r="AK21" s="420"/>
      <c r="AL21" s="420"/>
      <c r="AM21" s="420"/>
      <c r="AN21" s="420"/>
      <c r="AO21" s="420"/>
      <c r="AP21" s="420"/>
      <c r="AQ21" s="420"/>
    </row>
    <row r="22" spans="1:43" s="211" customFormat="1" ht="32.25" customHeight="1" thickBot="1" x14ac:dyDescent="0.25">
      <c r="A22" s="196"/>
      <c r="B22" s="197">
        <v>2</v>
      </c>
      <c r="C22" s="198" t="s">
        <v>741</v>
      </c>
      <c r="D22" s="199"/>
      <c r="E22" s="200"/>
      <c r="F22" s="201"/>
      <c r="G22" s="202"/>
      <c r="H22" s="203"/>
      <c r="I22" s="202"/>
      <c r="J22" s="203"/>
      <c r="K22" s="202"/>
      <c r="L22" s="203"/>
      <c r="M22" s="204"/>
      <c r="N22" s="205"/>
      <c r="O22" s="203"/>
      <c r="P22" s="206"/>
      <c r="Q22" s="203"/>
      <c r="R22" s="207"/>
      <c r="S22" s="202"/>
      <c r="T22" s="208"/>
      <c r="U22" s="209"/>
      <c r="V22" s="210"/>
      <c r="W22" s="428"/>
      <c r="X22" s="428"/>
      <c r="Y22" s="428"/>
      <c r="Z22" s="428"/>
      <c r="AA22" s="428"/>
      <c r="AB22" s="428"/>
      <c r="AC22" s="428"/>
      <c r="AD22" s="428"/>
      <c r="AE22" s="428"/>
      <c r="AF22" s="428"/>
      <c r="AG22" s="428"/>
      <c r="AH22" s="428"/>
      <c r="AI22" s="428"/>
      <c r="AJ22" s="428"/>
      <c r="AK22" s="428"/>
      <c r="AL22" s="428"/>
      <c r="AM22" s="428"/>
      <c r="AN22" s="428"/>
      <c r="AO22" s="428"/>
      <c r="AP22" s="428"/>
      <c r="AQ22" s="428"/>
    </row>
    <row r="23" spans="1:43" ht="48" thickBot="1" x14ac:dyDescent="0.25">
      <c r="A23" s="212" t="s">
        <v>163</v>
      </c>
      <c r="B23" s="213" t="s">
        <v>255</v>
      </c>
      <c r="C23" s="214" t="s">
        <v>742</v>
      </c>
      <c r="D23" s="215" t="s">
        <v>739</v>
      </c>
      <c r="E23" s="216" t="s">
        <v>255</v>
      </c>
      <c r="F23" s="217" t="s">
        <v>717</v>
      </c>
      <c r="G23" s="159"/>
      <c r="H23" s="158" t="s">
        <v>717</v>
      </c>
      <c r="I23" s="159"/>
      <c r="J23" s="158" t="s">
        <v>717</v>
      </c>
      <c r="K23" s="159"/>
      <c r="L23" s="158" t="s">
        <v>717</v>
      </c>
      <c r="M23" s="159"/>
      <c r="N23" s="186"/>
      <c r="O23" s="158" t="s">
        <v>717</v>
      </c>
      <c r="P23" s="218"/>
      <c r="Q23" s="158" t="s">
        <v>717</v>
      </c>
      <c r="R23" s="219"/>
      <c r="S23" s="432"/>
      <c r="T23" s="432"/>
      <c r="U23" s="432"/>
      <c r="V23" s="163"/>
      <c r="W23" s="420"/>
      <c r="X23" s="420"/>
      <c r="Y23" s="420"/>
      <c r="Z23" s="420"/>
      <c r="AA23" s="420"/>
      <c r="AB23" s="420"/>
      <c r="AC23" s="420"/>
      <c r="AD23" s="420"/>
      <c r="AE23" s="420"/>
      <c r="AF23" s="420"/>
      <c r="AG23" s="420"/>
      <c r="AH23" s="420"/>
      <c r="AI23" s="420"/>
      <c r="AJ23" s="420"/>
      <c r="AK23" s="420"/>
      <c r="AL23" s="420"/>
      <c r="AM23" s="420"/>
      <c r="AN23" s="420"/>
      <c r="AO23" s="420"/>
      <c r="AP23" s="420"/>
      <c r="AQ23" s="420"/>
    </row>
    <row r="24" spans="1:43" ht="52.5" customHeight="1" thickTop="1" thickBot="1" x14ac:dyDescent="0.25">
      <c r="A24" s="220" t="s">
        <v>172</v>
      </c>
      <c r="B24" s="221" t="s">
        <v>263</v>
      </c>
      <c r="C24" s="222" t="s">
        <v>264</v>
      </c>
      <c r="D24" s="431"/>
      <c r="E24" s="223" t="s">
        <v>255</v>
      </c>
      <c r="F24" s="224" t="s">
        <v>717</v>
      </c>
      <c r="G24" s="169"/>
      <c r="H24" s="168" t="s">
        <v>717</v>
      </c>
      <c r="I24" s="169"/>
      <c r="J24" s="168" t="s">
        <v>717</v>
      </c>
      <c r="K24" s="169"/>
      <c r="L24" s="168" t="s">
        <v>717</v>
      </c>
      <c r="M24" s="169"/>
      <c r="N24" s="177"/>
      <c r="O24" s="168" t="s">
        <v>717</v>
      </c>
      <c r="P24" s="178"/>
      <c r="Q24" s="168" t="s">
        <v>717</v>
      </c>
      <c r="R24" s="172"/>
      <c r="S24" s="433"/>
      <c r="T24" s="433"/>
      <c r="U24" s="433"/>
      <c r="V24" s="173"/>
      <c r="W24" s="420">
        <f t="shared" ref="W24:W26" si="1">IF(Q24="oui",1,"")</f>
        <v>1</v>
      </c>
      <c r="X24" s="420"/>
      <c r="Y24" s="420"/>
      <c r="Z24" s="420"/>
      <c r="AA24" s="420"/>
      <c r="AB24" s="420"/>
      <c r="AC24" s="420"/>
      <c r="AD24" s="420"/>
      <c r="AE24" s="420"/>
      <c r="AF24" s="420"/>
      <c r="AG24" s="420"/>
      <c r="AH24" s="420"/>
      <c r="AI24" s="420"/>
      <c r="AJ24" s="420"/>
      <c r="AK24" s="420"/>
      <c r="AL24" s="420"/>
      <c r="AM24" s="420"/>
      <c r="AN24" s="420"/>
      <c r="AO24" s="420"/>
      <c r="AP24" s="420"/>
      <c r="AQ24" s="420"/>
    </row>
    <row r="25" spans="1:43" ht="33.75" customHeight="1" thickTop="1" thickBot="1" x14ac:dyDescent="0.25">
      <c r="A25" s="225" t="s">
        <v>172</v>
      </c>
      <c r="B25" s="226" t="s">
        <v>271</v>
      </c>
      <c r="C25" s="227" t="s">
        <v>743</v>
      </c>
      <c r="D25" s="167"/>
      <c r="E25" s="223" t="s">
        <v>255</v>
      </c>
      <c r="F25" s="224" t="s">
        <v>717</v>
      </c>
      <c r="G25" s="169"/>
      <c r="H25" s="168" t="s">
        <v>717</v>
      </c>
      <c r="I25" s="169"/>
      <c r="J25" s="168" t="s">
        <v>717</v>
      </c>
      <c r="K25" s="169"/>
      <c r="L25" s="168" t="s">
        <v>717</v>
      </c>
      <c r="M25" s="169"/>
      <c r="N25" s="177"/>
      <c r="O25" s="168" t="s">
        <v>717</v>
      </c>
      <c r="P25" s="178"/>
      <c r="Q25" s="168" t="s">
        <v>717</v>
      </c>
      <c r="R25" s="228"/>
      <c r="S25" s="433"/>
      <c r="T25" s="433"/>
      <c r="U25" s="433"/>
      <c r="V25" s="173"/>
      <c r="W25" s="420">
        <f t="shared" si="1"/>
        <v>1</v>
      </c>
      <c r="X25" s="420"/>
      <c r="Y25" s="420"/>
      <c r="Z25" s="420"/>
      <c r="AA25" s="420"/>
      <c r="AB25" s="420"/>
      <c r="AC25" s="420"/>
      <c r="AD25" s="420"/>
      <c r="AE25" s="420"/>
      <c r="AF25" s="420"/>
      <c r="AG25" s="420"/>
      <c r="AH25" s="420"/>
      <c r="AI25" s="420"/>
      <c r="AJ25" s="420"/>
      <c r="AK25" s="420"/>
      <c r="AL25" s="420"/>
      <c r="AM25" s="420"/>
      <c r="AN25" s="420"/>
      <c r="AO25" s="420"/>
      <c r="AP25" s="420"/>
      <c r="AQ25" s="420"/>
    </row>
    <row r="26" spans="1:43" ht="44.25" customHeight="1" thickTop="1" thickBot="1" x14ac:dyDescent="0.25">
      <c r="A26" s="220" t="s">
        <v>172</v>
      </c>
      <c r="B26" s="229" t="s">
        <v>279</v>
      </c>
      <c r="C26" s="230" t="s">
        <v>744</v>
      </c>
      <c r="D26" s="167"/>
      <c r="E26" s="223" t="s">
        <v>255</v>
      </c>
      <c r="F26" s="224" t="s">
        <v>717</v>
      </c>
      <c r="G26" s="231"/>
      <c r="H26" s="168" t="s">
        <v>717</v>
      </c>
      <c r="I26" s="231"/>
      <c r="J26" s="168" t="s">
        <v>717</v>
      </c>
      <c r="K26" s="232"/>
      <c r="L26" s="168" t="s">
        <v>717</v>
      </c>
      <c r="M26" s="231"/>
      <c r="N26" s="233"/>
      <c r="O26" s="168" t="s">
        <v>717</v>
      </c>
      <c r="P26" s="234"/>
      <c r="Q26" s="168" t="s">
        <v>717</v>
      </c>
      <c r="R26" s="228"/>
      <c r="S26" s="433"/>
      <c r="T26" s="433"/>
      <c r="U26" s="433"/>
      <c r="V26" s="235"/>
      <c r="W26" s="420">
        <f t="shared" si="1"/>
        <v>1</v>
      </c>
      <c r="X26" s="420"/>
      <c r="Y26" s="420"/>
      <c r="Z26" s="420"/>
      <c r="AA26" s="420"/>
      <c r="AB26" s="420"/>
      <c r="AC26" s="420"/>
      <c r="AD26" s="420"/>
      <c r="AE26" s="420"/>
      <c r="AF26" s="420"/>
      <c r="AG26" s="420"/>
      <c r="AH26" s="420"/>
      <c r="AI26" s="420"/>
      <c r="AJ26" s="420"/>
      <c r="AK26" s="420"/>
      <c r="AL26" s="420"/>
      <c r="AM26" s="420"/>
      <c r="AN26" s="420"/>
      <c r="AO26" s="420"/>
      <c r="AP26" s="420"/>
      <c r="AQ26" s="420"/>
    </row>
    <row r="27" spans="1:43" ht="52.5" customHeight="1" thickTop="1" thickBot="1" x14ac:dyDescent="0.25">
      <c r="A27" s="236" t="s">
        <v>163</v>
      </c>
      <c r="B27" s="237" t="s">
        <v>287</v>
      </c>
      <c r="C27" s="238" t="s">
        <v>288</v>
      </c>
      <c r="D27" s="154" t="s">
        <v>739</v>
      </c>
      <c r="E27" s="223" t="s">
        <v>255</v>
      </c>
      <c r="F27" s="158" t="s">
        <v>717</v>
      </c>
      <c r="G27" s="239"/>
      <c r="H27" s="158" t="s">
        <v>717</v>
      </c>
      <c r="I27" s="239"/>
      <c r="J27" s="158" t="s">
        <v>717</v>
      </c>
      <c r="K27" s="239"/>
      <c r="L27" s="158" t="s">
        <v>717</v>
      </c>
      <c r="M27" s="239"/>
      <c r="N27" s="240"/>
      <c r="O27" s="158" t="s">
        <v>717</v>
      </c>
      <c r="P27" s="241"/>
      <c r="Q27" s="158" t="s">
        <v>717</v>
      </c>
      <c r="R27" s="242"/>
      <c r="S27" s="432"/>
      <c r="T27" s="432"/>
      <c r="U27" s="432"/>
      <c r="V27" s="243"/>
      <c r="W27" s="420"/>
      <c r="X27" s="420"/>
      <c r="Y27" s="420"/>
      <c r="Z27" s="420"/>
      <c r="AA27" s="420"/>
      <c r="AB27" s="420"/>
      <c r="AC27" s="420"/>
      <c r="AD27" s="420"/>
      <c r="AE27" s="420"/>
      <c r="AF27" s="420"/>
      <c r="AG27" s="420"/>
      <c r="AH27" s="420"/>
      <c r="AI27" s="420"/>
      <c r="AJ27" s="420"/>
      <c r="AK27" s="420"/>
      <c r="AL27" s="420"/>
      <c r="AM27" s="420"/>
      <c r="AN27" s="420"/>
      <c r="AO27" s="420"/>
      <c r="AP27" s="420"/>
      <c r="AQ27" s="420"/>
    </row>
    <row r="28" spans="1:43" ht="45.75" customHeight="1" thickTop="1" thickBot="1" x14ac:dyDescent="0.25">
      <c r="A28" s="220" t="s">
        <v>172</v>
      </c>
      <c r="B28" s="229" t="s">
        <v>295</v>
      </c>
      <c r="C28" s="230" t="s">
        <v>296</v>
      </c>
      <c r="D28" s="244"/>
      <c r="E28" s="223" t="s">
        <v>255</v>
      </c>
      <c r="F28" s="245" t="s">
        <v>717</v>
      </c>
      <c r="G28" s="231"/>
      <c r="H28" s="168" t="s">
        <v>717</v>
      </c>
      <c r="I28" s="231"/>
      <c r="J28" s="168" t="s">
        <v>717</v>
      </c>
      <c r="K28" s="231"/>
      <c r="L28" s="168" t="s">
        <v>717</v>
      </c>
      <c r="M28" s="231"/>
      <c r="N28" s="233"/>
      <c r="O28" s="168" t="s">
        <v>717</v>
      </c>
      <c r="P28" s="178"/>
      <c r="Q28" s="168" t="s">
        <v>717</v>
      </c>
      <c r="R28" s="228"/>
      <c r="S28" s="433"/>
      <c r="T28" s="433"/>
      <c r="U28" s="433"/>
      <c r="V28" s="235"/>
      <c r="W28" s="420">
        <f t="shared" ref="W28:W29" si="2">IF(Q28="oui",1,"")</f>
        <v>1</v>
      </c>
      <c r="X28" s="420"/>
      <c r="Y28" s="420"/>
      <c r="Z28" s="420"/>
      <c r="AA28" s="420"/>
      <c r="AB28" s="420"/>
      <c r="AC28" s="420"/>
      <c r="AD28" s="420"/>
      <c r="AE28" s="420"/>
      <c r="AF28" s="420"/>
      <c r="AG28" s="420"/>
      <c r="AH28" s="420"/>
      <c r="AI28" s="420"/>
      <c r="AJ28" s="420"/>
      <c r="AK28" s="420"/>
      <c r="AL28" s="420"/>
      <c r="AM28" s="420"/>
      <c r="AN28" s="420"/>
      <c r="AO28" s="420"/>
      <c r="AP28" s="420"/>
      <c r="AQ28" s="420"/>
    </row>
    <row r="29" spans="1:43" ht="55.5" customHeight="1" thickTop="1" thickBot="1" x14ac:dyDescent="0.25">
      <c r="A29" s="246" t="s">
        <v>172</v>
      </c>
      <c r="B29" s="229" t="s">
        <v>303</v>
      </c>
      <c r="C29" s="230" t="s">
        <v>745</v>
      </c>
      <c r="D29" s="247"/>
      <c r="E29" s="223" t="s">
        <v>255</v>
      </c>
      <c r="F29" s="248" t="s">
        <v>717</v>
      </c>
      <c r="G29" s="249"/>
      <c r="H29" s="168" t="s">
        <v>717</v>
      </c>
      <c r="I29" s="231"/>
      <c r="J29" s="168" t="s">
        <v>717</v>
      </c>
      <c r="K29" s="231"/>
      <c r="L29" s="168" t="s">
        <v>717</v>
      </c>
      <c r="M29" s="231"/>
      <c r="N29" s="233"/>
      <c r="O29" s="168" t="s">
        <v>717</v>
      </c>
      <c r="P29" s="178"/>
      <c r="Q29" s="168" t="s">
        <v>717</v>
      </c>
      <c r="R29" s="228"/>
      <c r="S29" s="433"/>
      <c r="T29" s="433"/>
      <c r="U29" s="433"/>
      <c r="V29" s="235"/>
      <c r="W29" s="420">
        <f t="shared" si="2"/>
        <v>1</v>
      </c>
      <c r="X29" s="420"/>
      <c r="Y29" s="420"/>
      <c r="Z29" s="420"/>
      <c r="AA29" s="420"/>
      <c r="AB29" s="420"/>
      <c r="AC29" s="420"/>
      <c r="AD29" s="420"/>
      <c r="AE29" s="420"/>
      <c r="AF29" s="420"/>
      <c r="AG29" s="420"/>
      <c r="AH29" s="420"/>
      <c r="AI29" s="420"/>
      <c r="AJ29" s="420"/>
      <c r="AK29" s="420"/>
      <c r="AL29" s="420"/>
      <c r="AM29" s="420"/>
      <c r="AN29" s="420"/>
      <c r="AO29" s="420"/>
      <c r="AP29" s="420"/>
      <c r="AQ29" s="420"/>
    </row>
    <row r="30" spans="1:43" ht="54.75" customHeight="1" thickTop="1" thickBot="1" x14ac:dyDescent="0.25">
      <c r="A30" s="236" t="s">
        <v>163</v>
      </c>
      <c r="B30" s="250" t="s">
        <v>311</v>
      </c>
      <c r="C30" s="251" t="s">
        <v>312</v>
      </c>
      <c r="D30" s="154" t="s">
        <v>739</v>
      </c>
      <c r="E30" s="223" t="s">
        <v>255</v>
      </c>
      <c r="F30" s="158" t="s">
        <v>717</v>
      </c>
      <c r="G30" s="239"/>
      <c r="H30" s="158" t="s">
        <v>717</v>
      </c>
      <c r="I30" s="239"/>
      <c r="J30" s="158" t="s">
        <v>717</v>
      </c>
      <c r="K30" s="239"/>
      <c r="L30" s="158" t="s">
        <v>717</v>
      </c>
      <c r="M30" s="239"/>
      <c r="N30" s="240"/>
      <c r="O30" s="158" t="s">
        <v>717</v>
      </c>
      <c r="P30" s="183"/>
      <c r="Q30" s="158" t="s">
        <v>717</v>
      </c>
      <c r="R30" s="242"/>
      <c r="S30" s="432"/>
      <c r="T30" s="432"/>
      <c r="U30" s="432"/>
      <c r="V30" s="243"/>
      <c r="W30" s="420"/>
      <c r="X30" s="420"/>
      <c r="Y30" s="420"/>
      <c r="Z30" s="420"/>
      <c r="AA30" s="420"/>
      <c r="AB30" s="420"/>
      <c r="AC30" s="420"/>
      <c r="AD30" s="420"/>
      <c r="AE30" s="420"/>
      <c r="AF30" s="420"/>
      <c r="AG30" s="420"/>
      <c r="AH30" s="420"/>
      <c r="AI30" s="420"/>
      <c r="AJ30" s="420"/>
      <c r="AK30" s="420"/>
      <c r="AL30" s="420"/>
      <c r="AM30" s="420"/>
      <c r="AN30" s="420"/>
      <c r="AO30" s="420"/>
      <c r="AP30" s="420"/>
      <c r="AQ30" s="420"/>
    </row>
    <row r="31" spans="1:43" ht="46.5" customHeight="1" thickTop="1" thickBot="1" x14ac:dyDescent="0.25">
      <c r="A31" s="220" t="s">
        <v>172</v>
      </c>
      <c r="B31" s="229" t="s">
        <v>319</v>
      </c>
      <c r="C31" s="230" t="s">
        <v>746</v>
      </c>
      <c r="D31" s="431"/>
      <c r="E31" s="223" t="s">
        <v>255</v>
      </c>
      <c r="F31" s="168" t="s">
        <v>717</v>
      </c>
      <c r="G31" s="231"/>
      <c r="H31" s="168" t="s">
        <v>717</v>
      </c>
      <c r="I31" s="231"/>
      <c r="J31" s="168" t="s">
        <v>717</v>
      </c>
      <c r="K31" s="231"/>
      <c r="L31" s="168" t="s">
        <v>717</v>
      </c>
      <c r="M31" s="231"/>
      <c r="N31" s="233"/>
      <c r="O31" s="168" t="s">
        <v>717</v>
      </c>
      <c r="P31" s="178"/>
      <c r="Q31" s="168" t="s">
        <v>717</v>
      </c>
      <c r="R31" s="228"/>
      <c r="S31" s="433"/>
      <c r="T31" s="433"/>
      <c r="U31" s="433"/>
      <c r="V31" s="235"/>
      <c r="W31" s="420">
        <f t="shared" ref="W31:W32" si="3">IF(Q31="oui",1,"")</f>
        <v>1</v>
      </c>
      <c r="X31" s="420"/>
      <c r="Y31" s="420"/>
      <c r="Z31" s="420"/>
      <c r="AA31" s="420"/>
      <c r="AB31" s="420"/>
      <c r="AC31" s="420"/>
      <c r="AD31" s="420"/>
      <c r="AE31" s="420"/>
      <c r="AF31" s="420"/>
      <c r="AG31" s="420"/>
      <c r="AH31" s="420"/>
      <c r="AI31" s="420"/>
      <c r="AJ31" s="420"/>
      <c r="AK31" s="420"/>
      <c r="AL31" s="420"/>
      <c r="AM31" s="420"/>
      <c r="AN31" s="420"/>
      <c r="AO31" s="420"/>
      <c r="AP31" s="420"/>
      <c r="AQ31" s="420"/>
    </row>
    <row r="32" spans="1:43" ht="45" customHeight="1" thickTop="1" thickBot="1" x14ac:dyDescent="0.25">
      <c r="A32" s="220" t="s">
        <v>172</v>
      </c>
      <c r="B32" s="229" t="s">
        <v>327</v>
      </c>
      <c r="C32" s="230" t="s">
        <v>747</v>
      </c>
      <c r="D32" s="167"/>
      <c r="E32" s="223" t="s">
        <v>255</v>
      </c>
      <c r="F32" s="168" t="s">
        <v>717</v>
      </c>
      <c r="G32" s="231"/>
      <c r="H32" s="168" t="s">
        <v>717</v>
      </c>
      <c r="I32" s="231"/>
      <c r="J32" s="168" t="s">
        <v>717</v>
      </c>
      <c r="K32" s="231"/>
      <c r="L32" s="168" t="s">
        <v>717</v>
      </c>
      <c r="M32" s="231"/>
      <c r="N32" s="233"/>
      <c r="O32" s="168" t="s">
        <v>717</v>
      </c>
      <c r="P32" s="234"/>
      <c r="Q32" s="168" t="s">
        <v>717</v>
      </c>
      <c r="R32" s="228"/>
      <c r="S32" s="433"/>
      <c r="T32" s="433"/>
      <c r="U32" s="433"/>
      <c r="V32" s="235"/>
      <c r="W32" s="420">
        <f t="shared" si="3"/>
        <v>1</v>
      </c>
      <c r="X32" s="420"/>
      <c r="Y32" s="420"/>
      <c r="Z32" s="420"/>
      <c r="AA32" s="420"/>
      <c r="AB32" s="420"/>
      <c r="AC32" s="420"/>
      <c r="AD32" s="420"/>
      <c r="AE32" s="420"/>
      <c r="AF32" s="420"/>
      <c r="AG32" s="420"/>
      <c r="AH32" s="420"/>
      <c r="AI32" s="420"/>
      <c r="AJ32" s="420"/>
      <c r="AK32" s="420"/>
      <c r="AL32" s="420"/>
      <c r="AM32" s="420"/>
      <c r="AN32" s="420"/>
      <c r="AO32" s="420"/>
      <c r="AP32" s="420"/>
      <c r="AQ32" s="420"/>
    </row>
    <row r="33" spans="1:43" ht="50.25" customHeight="1" thickTop="1" thickBot="1" x14ac:dyDescent="0.25">
      <c r="A33" s="252" t="s">
        <v>163</v>
      </c>
      <c r="B33" s="250" t="s">
        <v>334</v>
      </c>
      <c r="C33" s="251" t="s">
        <v>335</v>
      </c>
      <c r="D33" s="154" t="s">
        <v>739</v>
      </c>
      <c r="E33" s="223">
        <v>9</v>
      </c>
      <c r="F33" s="158" t="s">
        <v>717</v>
      </c>
      <c r="G33" s="239"/>
      <c r="H33" s="158" t="s">
        <v>717</v>
      </c>
      <c r="I33" s="239"/>
      <c r="J33" s="158" t="s">
        <v>717</v>
      </c>
      <c r="K33" s="239"/>
      <c r="L33" s="158" t="s">
        <v>717</v>
      </c>
      <c r="M33" s="239"/>
      <c r="N33" s="240"/>
      <c r="O33" s="158" t="s">
        <v>717</v>
      </c>
      <c r="P33" s="253"/>
      <c r="Q33" s="158" t="s">
        <v>717</v>
      </c>
      <c r="R33" s="242"/>
      <c r="S33" s="432"/>
      <c r="T33" s="432"/>
      <c r="U33" s="432"/>
      <c r="V33" s="243"/>
      <c r="W33" s="420"/>
      <c r="X33" s="420"/>
      <c r="Y33" s="420"/>
      <c r="Z33" s="420"/>
      <c r="AA33" s="420"/>
      <c r="AB33" s="420"/>
      <c r="AC33" s="420"/>
      <c r="AD33" s="420"/>
      <c r="AE33" s="420"/>
      <c r="AF33" s="420"/>
      <c r="AG33" s="420"/>
      <c r="AH33" s="420"/>
      <c r="AI33" s="420"/>
      <c r="AJ33" s="420"/>
      <c r="AK33" s="420"/>
      <c r="AL33" s="420"/>
      <c r="AM33" s="420"/>
      <c r="AN33" s="420"/>
      <c r="AO33" s="420"/>
      <c r="AP33" s="420"/>
      <c r="AQ33" s="420"/>
    </row>
    <row r="34" spans="1:43" ht="43.5" customHeight="1" thickTop="1" thickBot="1" x14ac:dyDescent="0.25">
      <c r="A34" s="220" t="s">
        <v>172</v>
      </c>
      <c r="B34" s="229" t="s">
        <v>342</v>
      </c>
      <c r="C34" s="230" t="s">
        <v>748</v>
      </c>
      <c r="D34" s="167"/>
      <c r="E34" s="223">
        <v>9</v>
      </c>
      <c r="F34" s="168" t="s">
        <v>717</v>
      </c>
      <c r="G34" s="231"/>
      <c r="H34" s="168" t="s">
        <v>717</v>
      </c>
      <c r="I34" s="231"/>
      <c r="J34" s="168" t="s">
        <v>717</v>
      </c>
      <c r="K34" s="231"/>
      <c r="L34" s="168" t="s">
        <v>717</v>
      </c>
      <c r="M34" s="231"/>
      <c r="N34" s="233"/>
      <c r="O34" s="168" t="s">
        <v>717</v>
      </c>
      <c r="P34" s="218"/>
      <c r="Q34" s="168" t="s">
        <v>717</v>
      </c>
      <c r="R34" s="228"/>
      <c r="S34" s="433"/>
      <c r="T34" s="433"/>
      <c r="U34" s="433"/>
      <c r="V34" s="235"/>
      <c r="W34" s="420">
        <f t="shared" ref="W34:W35" si="4">IF(Q34="oui",1,"")</f>
        <v>1</v>
      </c>
      <c r="X34" s="420"/>
      <c r="Y34" s="420"/>
      <c r="Z34" s="420"/>
      <c r="AA34" s="420"/>
      <c r="AB34" s="420"/>
      <c r="AC34" s="420"/>
      <c r="AD34" s="420"/>
      <c r="AE34" s="420"/>
      <c r="AF34" s="420"/>
      <c r="AG34" s="420"/>
      <c r="AH34" s="420"/>
      <c r="AI34" s="420"/>
      <c r="AJ34" s="420"/>
      <c r="AK34" s="420"/>
      <c r="AL34" s="420"/>
      <c r="AM34" s="420"/>
      <c r="AN34" s="420"/>
      <c r="AO34" s="420"/>
      <c r="AP34" s="420"/>
      <c r="AQ34" s="420"/>
    </row>
    <row r="35" spans="1:43" ht="48" customHeight="1" thickTop="1" thickBot="1" x14ac:dyDescent="0.25">
      <c r="A35" s="246" t="s">
        <v>172</v>
      </c>
      <c r="B35" s="254" t="s">
        <v>351</v>
      </c>
      <c r="C35" s="255" t="s">
        <v>352</v>
      </c>
      <c r="D35" s="167"/>
      <c r="E35" s="223">
        <v>9</v>
      </c>
      <c r="F35" s="168" t="s">
        <v>717</v>
      </c>
      <c r="G35" s="231"/>
      <c r="H35" s="168" t="s">
        <v>717</v>
      </c>
      <c r="I35" s="231"/>
      <c r="J35" s="168" t="s">
        <v>717</v>
      </c>
      <c r="K35" s="231"/>
      <c r="L35" s="168" t="s">
        <v>717</v>
      </c>
      <c r="M35" s="231"/>
      <c r="N35" s="233"/>
      <c r="O35" s="168" t="s">
        <v>717</v>
      </c>
      <c r="P35" s="256"/>
      <c r="Q35" s="168" t="s">
        <v>717</v>
      </c>
      <c r="R35" s="257"/>
      <c r="S35" s="433"/>
      <c r="T35" s="433"/>
      <c r="U35" s="433"/>
      <c r="V35" s="235"/>
      <c r="W35" s="420">
        <f t="shared" si="4"/>
        <v>1</v>
      </c>
      <c r="X35" s="420"/>
      <c r="Y35" s="420"/>
      <c r="Z35" s="420"/>
      <c r="AA35" s="420"/>
      <c r="AB35" s="420"/>
      <c r="AC35" s="420"/>
      <c r="AD35" s="420"/>
      <c r="AE35" s="420"/>
      <c r="AF35" s="420"/>
      <c r="AG35" s="420"/>
      <c r="AH35" s="420"/>
      <c r="AI35" s="420"/>
      <c r="AJ35" s="420"/>
      <c r="AK35" s="420"/>
      <c r="AL35" s="420"/>
      <c r="AM35" s="420"/>
      <c r="AN35" s="420"/>
      <c r="AO35" s="420"/>
      <c r="AP35" s="420"/>
      <c r="AQ35" s="420"/>
    </row>
    <row r="36" spans="1:43" ht="36" customHeight="1" thickBot="1" x14ac:dyDescent="0.25">
      <c r="A36" s="196"/>
      <c r="B36" s="197">
        <v>3</v>
      </c>
      <c r="C36" s="198" t="s">
        <v>749</v>
      </c>
      <c r="D36" s="199"/>
      <c r="E36" s="258"/>
      <c r="F36" s="201"/>
      <c r="G36" s="202"/>
      <c r="H36" s="203"/>
      <c r="I36" s="202"/>
      <c r="J36" s="203"/>
      <c r="K36" s="202"/>
      <c r="L36" s="203"/>
      <c r="M36" s="204"/>
      <c r="N36" s="205"/>
      <c r="O36" s="203"/>
      <c r="P36" s="206"/>
      <c r="Q36" s="203"/>
      <c r="R36" s="259"/>
      <c r="S36" s="202"/>
      <c r="T36" s="208"/>
      <c r="U36" s="209"/>
      <c r="V36" s="150"/>
      <c r="W36" s="420"/>
      <c r="X36" s="420"/>
      <c r="Y36" s="420"/>
      <c r="Z36" s="420"/>
      <c r="AA36" s="420"/>
      <c r="AB36" s="420"/>
      <c r="AC36" s="420"/>
      <c r="AD36" s="420"/>
      <c r="AE36" s="420"/>
      <c r="AF36" s="420"/>
      <c r="AG36" s="420"/>
      <c r="AH36" s="420"/>
      <c r="AI36" s="420"/>
      <c r="AJ36" s="420"/>
      <c r="AK36" s="420"/>
      <c r="AL36" s="420"/>
      <c r="AM36" s="420"/>
      <c r="AN36" s="420"/>
      <c r="AO36" s="420"/>
      <c r="AP36" s="420"/>
      <c r="AQ36" s="420"/>
    </row>
    <row r="37" spans="1:43" ht="44.25" customHeight="1" thickBot="1" x14ac:dyDescent="0.25">
      <c r="A37" s="179" t="s">
        <v>163</v>
      </c>
      <c r="B37" s="260" t="s">
        <v>360</v>
      </c>
      <c r="C37" s="180" t="s">
        <v>361</v>
      </c>
      <c r="D37" s="154" t="s">
        <v>739</v>
      </c>
      <c r="E37" s="261" t="s">
        <v>287</v>
      </c>
      <c r="F37" s="158" t="s">
        <v>717</v>
      </c>
      <c r="G37" s="239"/>
      <c r="H37" s="158" t="s">
        <v>717</v>
      </c>
      <c r="I37" s="239"/>
      <c r="J37" s="158" t="s">
        <v>717</v>
      </c>
      <c r="K37" s="239"/>
      <c r="L37" s="158" t="s">
        <v>717</v>
      </c>
      <c r="M37" s="239"/>
      <c r="N37" s="262"/>
      <c r="O37" s="158" t="s">
        <v>717</v>
      </c>
      <c r="P37" s="263"/>
      <c r="Q37" s="158" t="s">
        <v>717</v>
      </c>
      <c r="R37" s="264"/>
      <c r="S37" s="432"/>
      <c r="T37" s="432"/>
      <c r="U37" s="432"/>
      <c r="V37" s="243"/>
      <c r="W37" s="420"/>
      <c r="X37" s="420"/>
      <c r="Y37" s="420"/>
      <c r="Z37" s="420"/>
      <c r="AA37" s="420"/>
      <c r="AB37" s="420"/>
      <c r="AC37" s="420"/>
      <c r="AD37" s="420"/>
      <c r="AE37" s="420"/>
      <c r="AF37" s="420"/>
      <c r="AG37" s="420"/>
      <c r="AH37" s="420"/>
      <c r="AI37" s="420"/>
      <c r="AJ37" s="420"/>
      <c r="AK37" s="420"/>
      <c r="AL37" s="420"/>
      <c r="AM37" s="420"/>
      <c r="AN37" s="420"/>
      <c r="AO37" s="420"/>
      <c r="AP37" s="420"/>
      <c r="AQ37" s="420"/>
    </row>
    <row r="38" spans="1:43" ht="38.25" customHeight="1" thickTop="1" thickBot="1" x14ac:dyDescent="0.25">
      <c r="A38" s="265" t="s">
        <v>172</v>
      </c>
      <c r="B38" s="266" t="s">
        <v>369</v>
      </c>
      <c r="C38" s="267" t="s">
        <v>750</v>
      </c>
      <c r="D38" s="175"/>
      <c r="E38" s="268" t="s">
        <v>287</v>
      </c>
      <c r="F38" s="168" t="s">
        <v>717</v>
      </c>
      <c r="G38" s="169"/>
      <c r="H38" s="168" t="s">
        <v>717</v>
      </c>
      <c r="I38" s="169"/>
      <c r="J38" s="168" t="s">
        <v>717</v>
      </c>
      <c r="K38" s="169"/>
      <c r="L38" s="168" t="s">
        <v>717</v>
      </c>
      <c r="M38" s="169"/>
      <c r="N38" s="177"/>
      <c r="O38" s="168" t="s">
        <v>717</v>
      </c>
      <c r="P38" s="178"/>
      <c r="Q38" s="168" t="s">
        <v>717</v>
      </c>
      <c r="R38" s="269"/>
      <c r="S38" s="433"/>
      <c r="T38" s="433"/>
      <c r="U38" s="433"/>
      <c r="V38" s="173"/>
      <c r="W38" s="420">
        <f t="shared" ref="W38:W39" si="5">IF(Q38="oui",1,"")</f>
        <v>1</v>
      </c>
      <c r="X38" s="420"/>
      <c r="Y38" s="420"/>
      <c r="Z38" s="420"/>
      <c r="AA38" s="420"/>
      <c r="AB38" s="420"/>
      <c r="AC38" s="420"/>
      <c r="AD38" s="420"/>
      <c r="AE38" s="420"/>
      <c r="AF38" s="420"/>
      <c r="AG38" s="420"/>
      <c r="AH38" s="420"/>
      <c r="AI38" s="420"/>
      <c r="AJ38" s="420"/>
      <c r="AK38" s="420"/>
      <c r="AL38" s="420"/>
      <c r="AM38" s="420"/>
      <c r="AN38" s="420"/>
      <c r="AO38" s="420"/>
      <c r="AP38" s="420"/>
      <c r="AQ38" s="420"/>
    </row>
    <row r="39" spans="1:43" ht="39.75" thickTop="1" thickBot="1" x14ac:dyDescent="0.25">
      <c r="A39" s="265" t="s">
        <v>172</v>
      </c>
      <c r="B39" s="266" t="s">
        <v>378</v>
      </c>
      <c r="C39" s="413" t="s">
        <v>751</v>
      </c>
      <c r="D39" s="175"/>
      <c r="E39" s="268" t="s">
        <v>287</v>
      </c>
      <c r="F39" s="168" t="s">
        <v>717</v>
      </c>
      <c r="G39" s="231"/>
      <c r="H39" s="168" t="s">
        <v>717</v>
      </c>
      <c r="I39" s="231"/>
      <c r="J39" s="168" t="s">
        <v>717</v>
      </c>
      <c r="K39" s="231"/>
      <c r="L39" s="168" t="s">
        <v>717</v>
      </c>
      <c r="M39" s="231"/>
      <c r="N39" s="233"/>
      <c r="O39" s="168" t="s">
        <v>717</v>
      </c>
      <c r="P39" s="178"/>
      <c r="Q39" s="168" t="s">
        <v>717</v>
      </c>
      <c r="R39" s="269"/>
      <c r="S39" s="433"/>
      <c r="T39" s="433"/>
      <c r="U39" s="433"/>
      <c r="V39" s="235"/>
      <c r="W39" s="420">
        <f t="shared" si="5"/>
        <v>1</v>
      </c>
      <c r="X39" s="420"/>
      <c r="Y39" s="420"/>
      <c r="Z39" s="420"/>
      <c r="AA39" s="420"/>
      <c r="AB39" s="420"/>
      <c r="AC39" s="420"/>
      <c r="AD39" s="420"/>
      <c r="AE39" s="420"/>
      <c r="AF39" s="420"/>
      <c r="AG39" s="420"/>
      <c r="AH39" s="420"/>
      <c r="AI39" s="420"/>
      <c r="AJ39" s="420"/>
      <c r="AK39" s="420"/>
      <c r="AL39" s="420"/>
      <c r="AM39" s="420"/>
      <c r="AN39" s="420"/>
      <c r="AO39" s="420"/>
      <c r="AP39" s="420"/>
      <c r="AQ39" s="420"/>
    </row>
    <row r="40" spans="1:43" ht="53.25" customHeight="1" thickTop="1" thickBot="1" x14ac:dyDescent="0.25">
      <c r="A40" s="179" t="s">
        <v>163</v>
      </c>
      <c r="B40" s="260" t="s">
        <v>387</v>
      </c>
      <c r="C40" s="180" t="s">
        <v>388</v>
      </c>
      <c r="D40" s="270" t="s">
        <v>739</v>
      </c>
      <c r="E40" s="268" t="s">
        <v>287</v>
      </c>
      <c r="F40" s="158" t="s">
        <v>717</v>
      </c>
      <c r="G40" s="239"/>
      <c r="H40" s="158" t="s">
        <v>717</v>
      </c>
      <c r="I40" s="239"/>
      <c r="J40" s="158" t="s">
        <v>717</v>
      </c>
      <c r="K40" s="239"/>
      <c r="L40" s="158" t="s">
        <v>717</v>
      </c>
      <c r="M40" s="239"/>
      <c r="N40" s="240"/>
      <c r="O40" s="158" t="s">
        <v>717</v>
      </c>
      <c r="P40" s="183"/>
      <c r="Q40" s="158" t="s">
        <v>717</v>
      </c>
      <c r="R40" s="242"/>
      <c r="S40" s="432"/>
      <c r="T40" s="432"/>
      <c r="U40" s="432"/>
      <c r="V40" s="243"/>
      <c r="W40" s="420"/>
      <c r="X40" s="420"/>
      <c r="Y40" s="420"/>
      <c r="Z40" s="420"/>
      <c r="AA40" s="420"/>
      <c r="AB40" s="420"/>
      <c r="AC40" s="420"/>
      <c r="AD40" s="420"/>
      <c r="AE40" s="420"/>
      <c r="AF40" s="420"/>
      <c r="AG40" s="420"/>
      <c r="AH40" s="420"/>
      <c r="AI40" s="420"/>
      <c r="AJ40" s="420"/>
      <c r="AK40" s="420"/>
      <c r="AL40" s="420"/>
      <c r="AM40" s="420"/>
      <c r="AN40" s="420"/>
      <c r="AO40" s="420"/>
      <c r="AP40" s="420"/>
      <c r="AQ40" s="420"/>
    </row>
    <row r="41" spans="1:43" ht="38.25" customHeight="1" thickTop="1" thickBot="1" x14ac:dyDescent="0.25">
      <c r="A41" s="265" t="s">
        <v>172</v>
      </c>
      <c r="B41" s="266" t="s">
        <v>396</v>
      </c>
      <c r="C41" s="267" t="s">
        <v>397</v>
      </c>
      <c r="D41" s="175"/>
      <c r="E41" s="268" t="s">
        <v>287</v>
      </c>
      <c r="F41" s="168" t="s">
        <v>717</v>
      </c>
      <c r="G41" s="231"/>
      <c r="H41" s="168" t="s">
        <v>717</v>
      </c>
      <c r="I41" s="231"/>
      <c r="J41" s="168" t="s">
        <v>717</v>
      </c>
      <c r="K41" s="231"/>
      <c r="L41" s="168" t="s">
        <v>717</v>
      </c>
      <c r="M41" s="231"/>
      <c r="N41" s="233"/>
      <c r="O41" s="168" t="s">
        <v>717</v>
      </c>
      <c r="P41" s="178"/>
      <c r="Q41" s="168" t="s">
        <v>717</v>
      </c>
      <c r="R41" s="269"/>
      <c r="S41" s="433"/>
      <c r="T41" s="433"/>
      <c r="U41" s="433"/>
      <c r="V41" s="235"/>
      <c r="W41" s="420">
        <f t="shared" ref="W41" si="6">IF(Q41="oui",1,"")</f>
        <v>1</v>
      </c>
      <c r="X41" s="420"/>
      <c r="Y41" s="420"/>
      <c r="Z41" s="420"/>
      <c r="AA41" s="420"/>
      <c r="AB41" s="420"/>
      <c r="AC41" s="420"/>
      <c r="AD41" s="420"/>
      <c r="AE41" s="420"/>
      <c r="AF41" s="420"/>
      <c r="AG41" s="420"/>
      <c r="AH41" s="420"/>
      <c r="AI41" s="420"/>
      <c r="AJ41" s="420"/>
      <c r="AK41" s="420"/>
      <c r="AL41" s="420"/>
      <c r="AM41" s="420"/>
      <c r="AN41" s="420"/>
      <c r="AO41" s="420"/>
      <c r="AP41" s="420"/>
      <c r="AQ41" s="420"/>
    </row>
    <row r="42" spans="1:43" ht="57" customHeight="1" thickTop="1" thickBot="1" x14ac:dyDescent="0.25">
      <c r="A42" s="179" t="s">
        <v>163</v>
      </c>
      <c r="B42" s="260" t="s">
        <v>405</v>
      </c>
      <c r="C42" s="180" t="s">
        <v>406</v>
      </c>
      <c r="D42" s="270" t="s">
        <v>739</v>
      </c>
      <c r="E42" s="268" t="s">
        <v>287</v>
      </c>
      <c r="F42" s="158" t="s">
        <v>717</v>
      </c>
      <c r="G42" s="239"/>
      <c r="H42" s="158" t="s">
        <v>717</v>
      </c>
      <c r="I42" s="239"/>
      <c r="J42" s="158" t="s">
        <v>717</v>
      </c>
      <c r="K42" s="239"/>
      <c r="L42" s="158" t="s">
        <v>717</v>
      </c>
      <c r="M42" s="239"/>
      <c r="N42" s="240"/>
      <c r="O42" s="158" t="s">
        <v>717</v>
      </c>
      <c r="P42" s="253"/>
      <c r="Q42" s="158" t="s">
        <v>717</v>
      </c>
      <c r="R42" s="242"/>
      <c r="S42" s="432"/>
      <c r="T42" s="432"/>
      <c r="U42" s="432"/>
      <c r="V42" s="243"/>
      <c r="W42" s="420"/>
      <c r="X42" s="420"/>
      <c r="Y42" s="420"/>
      <c r="Z42" s="420"/>
      <c r="AA42" s="420"/>
      <c r="AB42" s="420"/>
      <c r="AC42" s="420"/>
      <c r="AD42" s="420"/>
      <c r="AE42" s="420"/>
      <c r="AF42" s="420"/>
      <c r="AG42" s="420"/>
      <c r="AH42" s="420"/>
      <c r="AI42" s="420"/>
      <c r="AJ42" s="420"/>
      <c r="AK42" s="420"/>
      <c r="AL42" s="420"/>
      <c r="AM42" s="420"/>
      <c r="AN42" s="420"/>
      <c r="AO42" s="420"/>
      <c r="AP42" s="420"/>
      <c r="AQ42" s="420"/>
    </row>
    <row r="43" spans="1:43" ht="38.25" customHeight="1" thickTop="1" thickBot="1" x14ac:dyDescent="0.25">
      <c r="A43" s="265" t="s">
        <v>172</v>
      </c>
      <c r="B43" s="266" t="s">
        <v>413</v>
      </c>
      <c r="C43" s="267" t="s">
        <v>752</v>
      </c>
      <c r="D43" s="175"/>
      <c r="E43" s="268" t="s">
        <v>287</v>
      </c>
      <c r="F43" s="168" t="s">
        <v>717</v>
      </c>
      <c r="G43" s="231"/>
      <c r="H43" s="168" t="s">
        <v>717</v>
      </c>
      <c r="I43" s="231"/>
      <c r="J43" s="168" t="s">
        <v>717</v>
      </c>
      <c r="K43" s="231"/>
      <c r="L43" s="168" t="s">
        <v>717</v>
      </c>
      <c r="M43" s="231"/>
      <c r="N43" s="233"/>
      <c r="O43" s="168" t="s">
        <v>717</v>
      </c>
      <c r="P43" s="218"/>
      <c r="Q43" s="168" t="s">
        <v>717</v>
      </c>
      <c r="R43" s="269"/>
      <c r="S43" s="433"/>
      <c r="T43" s="433"/>
      <c r="U43" s="433"/>
      <c r="V43" s="235"/>
      <c r="W43" s="420">
        <f t="shared" ref="W43:W44" si="7">IF(Q43="oui",1,"")</f>
        <v>1</v>
      </c>
      <c r="X43" s="420"/>
      <c r="Y43" s="420"/>
      <c r="Z43" s="420"/>
      <c r="AA43" s="420"/>
      <c r="AB43" s="420"/>
      <c r="AC43" s="420"/>
      <c r="AD43" s="420"/>
      <c r="AE43" s="420"/>
      <c r="AF43" s="420"/>
      <c r="AG43" s="420"/>
      <c r="AH43" s="420"/>
      <c r="AI43" s="420"/>
      <c r="AJ43" s="420"/>
      <c r="AK43" s="420"/>
      <c r="AL43" s="420"/>
      <c r="AM43" s="420"/>
      <c r="AN43" s="420"/>
      <c r="AO43" s="420"/>
      <c r="AP43" s="420"/>
      <c r="AQ43" s="420"/>
    </row>
    <row r="44" spans="1:43" ht="35.25" customHeight="1" thickTop="1" thickBot="1" x14ac:dyDescent="0.25">
      <c r="A44" s="190" t="s">
        <v>172</v>
      </c>
      <c r="B44" s="187" t="s">
        <v>421</v>
      </c>
      <c r="C44" s="271" t="s">
        <v>422</v>
      </c>
      <c r="D44" s="272"/>
      <c r="E44" s="273">
        <v>2.2000000000000002</v>
      </c>
      <c r="F44" s="245" t="s">
        <v>717</v>
      </c>
      <c r="G44" s="231"/>
      <c r="H44" s="245" t="s">
        <v>717</v>
      </c>
      <c r="I44" s="231"/>
      <c r="J44" s="245" t="s">
        <v>717</v>
      </c>
      <c r="K44" s="231"/>
      <c r="L44" s="245" t="s">
        <v>717</v>
      </c>
      <c r="M44" s="231"/>
      <c r="N44" s="233"/>
      <c r="O44" s="245" t="s">
        <v>717</v>
      </c>
      <c r="P44" s="256"/>
      <c r="Q44" s="245" t="s">
        <v>717</v>
      </c>
      <c r="R44" s="274"/>
      <c r="S44" s="433"/>
      <c r="T44" s="433"/>
      <c r="U44" s="433"/>
      <c r="V44" s="235"/>
      <c r="W44" s="420">
        <f t="shared" si="7"/>
        <v>1</v>
      </c>
      <c r="X44" s="420"/>
      <c r="Y44" s="420"/>
      <c r="Z44" s="420"/>
      <c r="AA44" s="420"/>
      <c r="AB44" s="420"/>
      <c r="AC44" s="420"/>
      <c r="AD44" s="420"/>
      <c r="AE44" s="420"/>
      <c r="AF44" s="420"/>
      <c r="AG44" s="420"/>
      <c r="AH44" s="420"/>
      <c r="AI44" s="420"/>
      <c r="AJ44" s="420"/>
      <c r="AK44" s="420"/>
      <c r="AL44" s="420"/>
      <c r="AM44" s="420"/>
      <c r="AN44" s="420"/>
      <c r="AO44" s="420"/>
      <c r="AP44" s="420"/>
      <c r="AQ44" s="420"/>
    </row>
    <row r="45" spans="1:43" ht="30.75" customHeight="1" thickBot="1" x14ac:dyDescent="0.25">
      <c r="A45" s="196"/>
      <c r="B45" s="197">
        <v>4</v>
      </c>
      <c r="C45" s="199" t="s">
        <v>753</v>
      </c>
      <c r="D45" s="198"/>
      <c r="E45" s="275"/>
      <c r="F45" s="201"/>
      <c r="G45" s="202"/>
      <c r="H45" s="203"/>
      <c r="I45" s="202"/>
      <c r="J45" s="203"/>
      <c r="K45" s="202"/>
      <c r="L45" s="203"/>
      <c r="M45" s="204"/>
      <c r="N45" s="205"/>
      <c r="O45" s="203"/>
      <c r="P45" s="206"/>
      <c r="Q45" s="203"/>
      <c r="R45" s="259"/>
      <c r="S45" s="202"/>
      <c r="T45" s="208"/>
      <c r="U45" s="209"/>
      <c r="V45" s="150"/>
      <c r="W45" s="420"/>
      <c r="X45" s="420"/>
      <c r="Y45" s="420"/>
      <c r="Z45" s="420"/>
      <c r="AA45" s="420"/>
      <c r="AB45" s="420"/>
      <c r="AC45" s="420"/>
      <c r="AD45" s="420"/>
      <c r="AE45" s="420"/>
      <c r="AF45" s="420"/>
      <c r="AG45" s="420"/>
      <c r="AH45" s="420"/>
      <c r="AI45" s="420"/>
      <c r="AJ45" s="420"/>
      <c r="AK45" s="420"/>
      <c r="AL45" s="420"/>
      <c r="AM45" s="420"/>
      <c r="AN45" s="420"/>
      <c r="AO45" s="420"/>
      <c r="AP45" s="420"/>
      <c r="AQ45" s="420"/>
    </row>
    <row r="46" spans="1:43" ht="48" thickBot="1" x14ac:dyDescent="0.25">
      <c r="A46" s="276" t="s">
        <v>163</v>
      </c>
      <c r="B46" s="276">
        <v>4.0999999999999996</v>
      </c>
      <c r="C46" s="277" t="s">
        <v>754</v>
      </c>
      <c r="D46" s="278" t="s">
        <v>739</v>
      </c>
      <c r="E46" s="279" t="s">
        <v>755</v>
      </c>
      <c r="F46" s="158" t="s">
        <v>717</v>
      </c>
      <c r="G46" s="239"/>
      <c r="H46" s="158" t="s">
        <v>717</v>
      </c>
      <c r="I46" s="239"/>
      <c r="J46" s="158" t="s">
        <v>717</v>
      </c>
      <c r="K46" s="239"/>
      <c r="L46" s="158" t="s">
        <v>717</v>
      </c>
      <c r="M46" s="239"/>
      <c r="N46" s="262"/>
      <c r="O46" s="158" t="s">
        <v>717</v>
      </c>
      <c r="P46" s="263"/>
      <c r="Q46" s="158" t="s">
        <v>717</v>
      </c>
      <c r="R46" s="264"/>
      <c r="S46" s="432"/>
      <c r="T46" s="432"/>
      <c r="U46" s="432"/>
      <c r="V46" s="243"/>
      <c r="W46" s="420"/>
      <c r="X46" s="420"/>
      <c r="Y46" s="420"/>
      <c r="Z46" s="420"/>
      <c r="AA46" s="420"/>
      <c r="AB46" s="420"/>
      <c r="AC46" s="420"/>
      <c r="AD46" s="420"/>
      <c r="AE46" s="420"/>
      <c r="AF46" s="420"/>
      <c r="AG46" s="420"/>
      <c r="AH46" s="420"/>
      <c r="AI46" s="420"/>
      <c r="AJ46" s="420"/>
      <c r="AK46" s="420"/>
      <c r="AL46" s="420"/>
      <c r="AM46" s="420"/>
      <c r="AN46" s="420"/>
      <c r="AO46" s="420"/>
      <c r="AP46" s="420"/>
      <c r="AQ46" s="420"/>
    </row>
    <row r="47" spans="1:43" ht="37.5" customHeight="1" thickTop="1" thickBot="1" x14ac:dyDescent="0.25">
      <c r="A47" s="164" t="s">
        <v>172</v>
      </c>
      <c r="B47" s="164" t="s">
        <v>445</v>
      </c>
      <c r="C47" s="280" t="s">
        <v>446</v>
      </c>
      <c r="D47" s="175"/>
      <c r="E47" s="281" t="s">
        <v>756</v>
      </c>
      <c r="F47" s="168" t="s">
        <v>717</v>
      </c>
      <c r="G47" s="282"/>
      <c r="H47" s="168" t="s">
        <v>717</v>
      </c>
      <c r="I47" s="282"/>
      <c r="J47" s="168" t="s">
        <v>717</v>
      </c>
      <c r="K47" s="282"/>
      <c r="L47" s="168" t="s">
        <v>717</v>
      </c>
      <c r="M47" s="282"/>
      <c r="N47" s="283"/>
      <c r="O47" s="168" t="s">
        <v>717</v>
      </c>
      <c r="P47" s="284"/>
      <c r="Q47" s="168" t="s">
        <v>717</v>
      </c>
      <c r="R47" s="285"/>
      <c r="S47" s="433"/>
      <c r="T47" s="433"/>
      <c r="U47" s="433"/>
      <c r="V47" s="173"/>
      <c r="W47" s="420">
        <f t="shared" ref="W47:W52" si="8">IF(Q47="oui",1,"")</f>
        <v>1</v>
      </c>
      <c r="X47" s="420"/>
      <c r="Y47" s="420"/>
      <c r="Z47" s="420"/>
      <c r="AA47" s="420"/>
      <c r="AB47" s="420"/>
      <c r="AC47" s="420"/>
      <c r="AD47" s="420"/>
      <c r="AE47" s="420"/>
      <c r="AF47" s="420"/>
      <c r="AG47" s="420"/>
      <c r="AH47" s="420"/>
      <c r="AI47" s="420"/>
      <c r="AJ47" s="420"/>
      <c r="AK47" s="420"/>
      <c r="AL47" s="420"/>
      <c r="AM47" s="420"/>
      <c r="AN47" s="420"/>
      <c r="AO47" s="420"/>
      <c r="AP47" s="420"/>
      <c r="AQ47" s="420"/>
    </row>
    <row r="48" spans="1:43" ht="48.75" customHeight="1" thickTop="1" thickBot="1" x14ac:dyDescent="0.25">
      <c r="A48" s="286" t="s">
        <v>172</v>
      </c>
      <c r="B48" s="164" t="s">
        <v>454</v>
      </c>
      <c r="C48" s="280" t="s">
        <v>757</v>
      </c>
      <c r="D48" s="175"/>
      <c r="E48" s="281">
        <v>4</v>
      </c>
      <c r="F48" s="168" t="s">
        <v>717</v>
      </c>
      <c r="G48" s="282"/>
      <c r="H48" s="168" t="s">
        <v>717</v>
      </c>
      <c r="I48" s="282"/>
      <c r="J48" s="168" t="s">
        <v>717</v>
      </c>
      <c r="K48" s="282"/>
      <c r="L48" s="168" t="s">
        <v>717</v>
      </c>
      <c r="M48" s="282"/>
      <c r="N48" s="283"/>
      <c r="O48" s="168" t="s">
        <v>717</v>
      </c>
      <c r="P48" s="287"/>
      <c r="Q48" s="168" t="s">
        <v>717</v>
      </c>
      <c r="R48" s="285"/>
      <c r="S48" s="433"/>
      <c r="T48" s="433"/>
      <c r="U48" s="433"/>
      <c r="V48" s="173"/>
      <c r="W48" s="420">
        <f t="shared" si="8"/>
        <v>1</v>
      </c>
      <c r="X48" s="420"/>
      <c r="Y48" s="420"/>
      <c r="Z48" s="420"/>
      <c r="AA48" s="420"/>
      <c r="AB48" s="420"/>
      <c r="AC48" s="420"/>
      <c r="AD48" s="420"/>
      <c r="AE48" s="420"/>
      <c r="AF48" s="420"/>
      <c r="AG48" s="420"/>
      <c r="AH48" s="420"/>
      <c r="AI48" s="420"/>
      <c r="AJ48" s="420"/>
      <c r="AK48" s="420"/>
      <c r="AL48" s="420"/>
      <c r="AM48" s="420"/>
      <c r="AN48" s="420"/>
      <c r="AO48" s="420"/>
      <c r="AP48" s="420"/>
      <c r="AQ48" s="420"/>
    </row>
    <row r="49" spans="1:43" ht="42.75" customHeight="1" thickTop="1" thickBot="1" x14ac:dyDescent="0.25">
      <c r="A49" s="286" t="s">
        <v>172</v>
      </c>
      <c r="B49" s="164" t="s">
        <v>464</v>
      </c>
      <c r="C49" s="280" t="s">
        <v>758</v>
      </c>
      <c r="D49" s="175"/>
      <c r="E49" s="288" t="s">
        <v>756</v>
      </c>
      <c r="F49" s="168" t="s">
        <v>717</v>
      </c>
      <c r="G49" s="289"/>
      <c r="H49" s="168" t="s">
        <v>717</v>
      </c>
      <c r="I49" s="282"/>
      <c r="J49" s="168" t="s">
        <v>717</v>
      </c>
      <c r="K49" s="282"/>
      <c r="L49" s="168" t="s">
        <v>717</v>
      </c>
      <c r="M49" s="282"/>
      <c r="N49" s="283"/>
      <c r="O49" s="168" t="s">
        <v>717</v>
      </c>
      <c r="P49" s="287"/>
      <c r="Q49" s="168" t="s">
        <v>717</v>
      </c>
      <c r="R49" s="285"/>
      <c r="S49" s="433"/>
      <c r="T49" s="433"/>
      <c r="U49" s="433"/>
      <c r="V49" s="173"/>
      <c r="W49" s="420">
        <f t="shared" si="8"/>
        <v>1</v>
      </c>
      <c r="X49" s="420"/>
      <c r="Y49" s="420"/>
      <c r="Z49" s="420"/>
      <c r="AA49" s="420"/>
      <c r="AB49" s="420"/>
      <c r="AC49" s="420"/>
      <c r="AD49" s="420"/>
      <c r="AE49" s="420"/>
      <c r="AF49" s="420"/>
      <c r="AG49" s="420"/>
      <c r="AH49" s="420"/>
      <c r="AI49" s="420"/>
      <c r="AJ49" s="420"/>
      <c r="AK49" s="420"/>
      <c r="AL49" s="420"/>
      <c r="AM49" s="420"/>
      <c r="AN49" s="420"/>
      <c r="AO49" s="420"/>
      <c r="AP49" s="420"/>
      <c r="AQ49" s="420"/>
    </row>
    <row r="50" spans="1:43" ht="38.25" customHeight="1" thickTop="1" thickBot="1" x14ac:dyDescent="0.25">
      <c r="A50" s="286" t="s">
        <v>172</v>
      </c>
      <c r="B50" s="286" t="s">
        <v>473</v>
      </c>
      <c r="C50" s="290" t="s">
        <v>759</v>
      </c>
      <c r="D50" s="175"/>
      <c r="E50" s="288">
        <v>5</v>
      </c>
      <c r="F50" s="168" t="s">
        <v>717</v>
      </c>
      <c r="G50" s="282"/>
      <c r="H50" s="168" t="s">
        <v>717</v>
      </c>
      <c r="I50" s="282"/>
      <c r="J50" s="168" t="s">
        <v>717</v>
      </c>
      <c r="K50" s="282"/>
      <c r="L50" s="168" t="s">
        <v>717</v>
      </c>
      <c r="M50" s="282"/>
      <c r="N50" s="283"/>
      <c r="O50" s="168" t="s">
        <v>717</v>
      </c>
      <c r="P50" s="287"/>
      <c r="Q50" s="168" t="s">
        <v>717</v>
      </c>
      <c r="R50" s="285"/>
      <c r="S50" s="433"/>
      <c r="T50" s="433"/>
      <c r="U50" s="433"/>
      <c r="V50" s="173"/>
      <c r="W50" s="420">
        <f t="shared" si="8"/>
        <v>1</v>
      </c>
      <c r="X50" s="420"/>
      <c r="Y50" s="420"/>
      <c r="Z50" s="420"/>
      <c r="AA50" s="420"/>
      <c r="AB50" s="420"/>
      <c r="AC50" s="420"/>
      <c r="AD50" s="420"/>
      <c r="AE50" s="420"/>
      <c r="AF50" s="420"/>
      <c r="AG50" s="420"/>
      <c r="AH50" s="420"/>
      <c r="AI50" s="420"/>
      <c r="AJ50" s="420"/>
      <c r="AK50" s="420"/>
      <c r="AL50" s="420"/>
      <c r="AM50" s="420"/>
      <c r="AN50" s="420"/>
      <c r="AO50" s="420"/>
      <c r="AP50" s="420"/>
      <c r="AQ50" s="420"/>
    </row>
    <row r="51" spans="1:43" ht="45.75" customHeight="1" thickTop="1" thickBot="1" x14ac:dyDescent="0.25">
      <c r="A51" s="286" t="s">
        <v>172</v>
      </c>
      <c r="B51" s="286" t="s">
        <v>483</v>
      </c>
      <c r="C51" s="290" t="s">
        <v>760</v>
      </c>
      <c r="D51" s="175"/>
      <c r="E51" s="288" t="s">
        <v>761</v>
      </c>
      <c r="F51" s="168" t="s">
        <v>717</v>
      </c>
      <c r="G51" s="282"/>
      <c r="H51" s="168" t="s">
        <v>717</v>
      </c>
      <c r="I51" s="282"/>
      <c r="J51" s="168" t="s">
        <v>717</v>
      </c>
      <c r="K51" s="282"/>
      <c r="L51" s="168" t="s">
        <v>717</v>
      </c>
      <c r="M51" s="282"/>
      <c r="N51" s="283"/>
      <c r="O51" s="168" t="s">
        <v>717</v>
      </c>
      <c r="P51" s="291"/>
      <c r="Q51" s="168" t="s">
        <v>717</v>
      </c>
      <c r="R51" s="285"/>
      <c r="S51" s="433"/>
      <c r="T51" s="433"/>
      <c r="U51" s="433"/>
      <c r="V51" s="173"/>
      <c r="W51" s="420">
        <f t="shared" si="8"/>
        <v>1</v>
      </c>
      <c r="X51" s="420"/>
      <c r="Y51" s="420"/>
      <c r="Z51" s="420"/>
      <c r="AA51" s="420"/>
      <c r="AB51" s="420"/>
      <c r="AC51" s="420"/>
      <c r="AD51" s="420"/>
      <c r="AE51" s="420"/>
      <c r="AF51" s="420"/>
      <c r="AG51" s="420"/>
      <c r="AH51" s="420"/>
      <c r="AI51" s="420"/>
      <c r="AJ51" s="420"/>
      <c r="AK51" s="420"/>
      <c r="AL51" s="420"/>
      <c r="AM51" s="420"/>
      <c r="AN51" s="420"/>
      <c r="AO51" s="420"/>
      <c r="AP51" s="420"/>
      <c r="AQ51" s="420"/>
    </row>
    <row r="52" spans="1:43" ht="34.5" customHeight="1" thickTop="1" thickBot="1" x14ac:dyDescent="0.25">
      <c r="A52" s="286" t="s">
        <v>172</v>
      </c>
      <c r="B52" s="286" t="s">
        <v>493</v>
      </c>
      <c r="C52" s="290" t="s">
        <v>762</v>
      </c>
      <c r="D52" s="175"/>
      <c r="E52" s="288">
        <v>6</v>
      </c>
      <c r="F52" s="168" t="s">
        <v>717</v>
      </c>
      <c r="G52" s="282"/>
      <c r="H52" s="168" t="s">
        <v>717</v>
      </c>
      <c r="I52" s="282"/>
      <c r="J52" s="168" t="s">
        <v>717</v>
      </c>
      <c r="K52" s="282"/>
      <c r="L52" s="168" t="s">
        <v>717</v>
      </c>
      <c r="M52" s="282"/>
      <c r="N52" s="283"/>
      <c r="O52" s="168" t="s">
        <v>717</v>
      </c>
      <c r="P52" s="284"/>
      <c r="Q52" s="168" t="s">
        <v>717</v>
      </c>
      <c r="R52" s="285"/>
      <c r="S52" s="433"/>
      <c r="T52" s="433"/>
      <c r="U52" s="433"/>
      <c r="V52" s="173"/>
      <c r="W52" s="420">
        <f t="shared" si="8"/>
        <v>1</v>
      </c>
      <c r="X52" s="420"/>
      <c r="Y52" s="420"/>
      <c r="Z52" s="420"/>
      <c r="AA52" s="420"/>
      <c r="AB52" s="420"/>
      <c r="AC52" s="420"/>
      <c r="AD52" s="420"/>
      <c r="AE52" s="420"/>
      <c r="AF52" s="420"/>
      <c r="AG52" s="420"/>
      <c r="AH52" s="420"/>
      <c r="AI52" s="420"/>
      <c r="AJ52" s="420"/>
      <c r="AK52" s="420"/>
      <c r="AL52" s="420"/>
      <c r="AM52" s="420"/>
      <c r="AN52" s="420"/>
      <c r="AO52" s="420"/>
      <c r="AP52" s="420"/>
      <c r="AQ52" s="420"/>
    </row>
    <row r="53" spans="1:43" ht="45" customHeight="1" thickTop="1" thickBot="1" x14ac:dyDescent="0.25">
      <c r="A53" s="292" t="s">
        <v>163</v>
      </c>
      <c r="B53" s="292">
        <v>4.2</v>
      </c>
      <c r="C53" s="293" t="s">
        <v>502</v>
      </c>
      <c r="D53" s="270" t="s">
        <v>739</v>
      </c>
      <c r="E53" s="294" t="s">
        <v>763</v>
      </c>
      <c r="F53" s="158" t="s">
        <v>717</v>
      </c>
      <c r="G53" s="239"/>
      <c r="H53" s="158" t="s">
        <v>717</v>
      </c>
      <c r="I53" s="239"/>
      <c r="J53" s="158" t="s">
        <v>717</v>
      </c>
      <c r="K53" s="239"/>
      <c r="L53" s="158" t="s">
        <v>717</v>
      </c>
      <c r="M53" s="239"/>
      <c r="N53" s="240"/>
      <c r="O53" s="158" t="s">
        <v>717</v>
      </c>
      <c r="P53" s="241"/>
      <c r="Q53" s="158" t="s">
        <v>717</v>
      </c>
      <c r="R53" s="242"/>
      <c r="S53" s="432"/>
      <c r="T53" s="432"/>
      <c r="U53" s="432"/>
      <c r="V53" s="243"/>
      <c r="W53" s="420"/>
      <c r="X53" s="420"/>
      <c r="Y53" s="420"/>
      <c r="Z53" s="420"/>
      <c r="AA53" s="420"/>
      <c r="AB53" s="420"/>
      <c r="AC53" s="420"/>
      <c r="AD53" s="420"/>
      <c r="AE53" s="420"/>
      <c r="AF53" s="420"/>
      <c r="AG53" s="420"/>
      <c r="AH53" s="420"/>
      <c r="AI53" s="420"/>
      <c r="AJ53" s="420"/>
      <c r="AK53" s="420"/>
      <c r="AL53" s="420"/>
      <c r="AM53" s="420"/>
      <c r="AN53" s="420"/>
      <c r="AO53" s="420"/>
      <c r="AP53" s="420"/>
      <c r="AQ53" s="420"/>
    </row>
    <row r="54" spans="1:43" ht="34.5" customHeight="1" thickTop="1" thickBot="1" x14ac:dyDescent="0.25">
      <c r="A54" s="164" t="s">
        <v>172</v>
      </c>
      <c r="B54" s="164" t="s">
        <v>510</v>
      </c>
      <c r="C54" s="280" t="s">
        <v>764</v>
      </c>
      <c r="D54" s="175"/>
      <c r="E54" s="288" t="s">
        <v>765</v>
      </c>
      <c r="F54" s="168" t="s">
        <v>717</v>
      </c>
      <c r="G54" s="282"/>
      <c r="H54" s="168" t="s">
        <v>717</v>
      </c>
      <c r="I54" s="282"/>
      <c r="J54" s="168" t="s">
        <v>717</v>
      </c>
      <c r="K54" s="282"/>
      <c r="L54" s="168" t="s">
        <v>717</v>
      </c>
      <c r="M54" s="282"/>
      <c r="N54" s="283"/>
      <c r="O54" s="168" t="s">
        <v>717</v>
      </c>
      <c r="P54" s="284"/>
      <c r="Q54" s="168" t="s">
        <v>717</v>
      </c>
      <c r="R54" s="285"/>
      <c r="S54" s="433"/>
      <c r="T54" s="433"/>
      <c r="U54" s="433"/>
      <c r="V54" s="173"/>
      <c r="W54" s="420">
        <f t="shared" ref="W54:W58" si="9">IF(Q54="oui",1,"")</f>
        <v>1</v>
      </c>
      <c r="X54" s="420"/>
      <c r="Y54" s="420"/>
      <c r="Z54" s="420"/>
      <c r="AA54" s="420"/>
      <c r="AB54" s="420"/>
      <c r="AC54" s="420"/>
      <c r="AD54" s="420"/>
      <c r="AE54" s="420"/>
      <c r="AF54" s="420"/>
      <c r="AG54" s="420"/>
      <c r="AH54" s="420"/>
      <c r="AI54" s="420"/>
      <c r="AJ54" s="420"/>
      <c r="AK54" s="420"/>
      <c r="AL54" s="420"/>
      <c r="AM54" s="420"/>
      <c r="AN54" s="420"/>
      <c r="AO54" s="420"/>
      <c r="AP54" s="420"/>
      <c r="AQ54" s="420"/>
    </row>
    <row r="55" spans="1:43" ht="34.5" customHeight="1" thickTop="1" thickBot="1" x14ac:dyDescent="0.25">
      <c r="A55" s="286" t="s">
        <v>172</v>
      </c>
      <c r="B55" s="286" t="s">
        <v>520</v>
      </c>
      <c r="C55" s="290" t="s">
        <v>521</v>
      </c>
      <c r="D55" s="175"/>
      <c r="E55" s="288" t="s">
        <v>763</v>
      </c>
      <c r="F55" s="168" t="s">
        <v>717</v>
      </c>
      <c r="G55" s="282"/>
      <c r="H55" s="168" t="s">
        <v>717</v>
      </c>
      <c r="I55" s="282"/>
      <c r="J55" s="168" t="s">
        <v>717</v>
      </c>
      <c r="K55" s="282"/>
      <c r="L55" s="168" t="s">
        <v>717</v>
      </c>
      <c r="M55" s="282"/>
      <c r="N55" s="283"/>
      <c r="O55" s="168" t="s">
        <v>717</v>
      </c>
      <c r="P55" s="284"/>
      <c r="Q55" s="168" t="s">
        <v>717</v>
      </c>
      <c r="R55" s="285"/>
      <c r="S55" s="433"/>
      <c r="T55" s="433"/>
      <c r="U55" s="433"/>
      <c r="V55" s="173"/>
      <c r="W55" s="420">
        <f t="shared" si="9"/>
        <v>1</v>
      </c>
      <c r="X55" s="420"/>
      <c r="Y55" s="420"/>
      <c r="Z55" s="420"/>
      <c r="AA55" s="420"/>
      <c r="AB55" s="420"/>
      <c r="AC55" s="420"/>
      <c r="AD55" s="420"/>
      <c r="AE55" s="420"/>
      <c r="AF55" s="420"/>
      <c r="AG55" s="420"/>
      <c r="AH55" s="420"/>
      <c r="AI55" s="420"/>
      <c r="AJ55" s="420"/>
      <c r="AK55" s="420"/>
      <c r="AL55" s="420"/>
      <c r="AM55" s="420"/>
      <c r="AN55" s="420"/>
      <c r="AO55" s="420"/>
      <c r="AP55" s="420"/>
      <c r="AQ55" s="420"/>
    </row>
    <row r="56" spans="1:43" ht="45.75" customHeight="1" thickTop="1" thickBot="1" x14ac:dyDescent="0.25">
      <c r="A56" s="286" t="s">
        <v>172</v>
      </c>
      <c r="B56" s="286" t="s">
        <v>529</v>
      </c>
      <c r="C56" s="290" t="s">
        <v>530</v>
      </c>
      <c r="D56" s="175"/>
      <c r="E56" s="288" t="s">
        <v>763</v>
      </c>
      <c r="F56" s="168" t="s">
        <v>717</v>
      </c>
      <c r="G56" s="282"/>
      <c r="H56" s="168" t="s">
        <v>717</v>
      </c>
      <c r="I56" s="282"/>
      <c r="J56" s="168" t="s">
        <v>717</v>
      </c>
      <c r="K56" s="282"/>
      <c r="L56" s="168" t="s">
        <v>717</v>
      </c>
      <c r="M56" s="282"/>
      <c r="N56" s="283"/>
      <c r="O56" s="168" t="s">
        <v>717</v>
      </c>
      <c r="P56" s="284"/>
      <c r="Q56" s="168" t="s">
        <v>717</v>
      </c>
      <c r="R56" s="285"/>
      <c r="S56" s="433"/>
      <c r="T56" s="433"/>
      <c r="U56" s="433"/>
      <c r="V56" s="173"/>
      <c r="W56" s="420">
        <f t="shared" si="9"/>
        <v>1</v>
      </c>
      <c r="X56" s="420"/>
      <c r="Y56" s="420"/>
      <c r="Z56" s="420"/>
      <c r="AA56" s="420"/>
      <c r="AB56" s="420"/>
      <c r="AC56" s="420"/>
      <c r="AD56" s="420"/>
      <c r="AE56" s="420"/>
      <c r="AF56" s="420"/>
      <c r="AG56" s="420"/>
      <c r="AH56" s="420"/>
      <c r="AI56" s="420"/>
      <c r="AJ56" s="420"/>
      <c r="AK56" s="420"/>
      <c r="AL56" s="420"/>
      <c r="AM56" s="420"/>
      <c r="AN56" s="420"/>
      <c r="AO56" s="420"/>
      <c r="AP56" s="420"/>
      <c r="AQ56" s="420"/>
    </row>
    <row r="57" spans="1:43" ht="30" customHeight="1" thickTop="1" thickBot="1" x14ac:dyDescent="0.25">
      <c r="A57" s="286" t="s">
        <v>172</v>
      </c>
      <c r="B57" s="286" t="s">
        <v>538</v>
      </c>
      <c r="C57" s="290" t="s">
        <v>539</v>
      </c>
      <c r="D57" s="175"/>
      <c r="E57" s="288" t="s">
        <v>763</v>
      </c>
      <c r="F57" s="168" t="s">
        <v>717</v>
      </c>
      <c r="G57" s="282"/>
      <c r="H57" s="168" t="s">
        <v>717</v>
      </c>
      <c r="I57" s="282"/>
      <c r="J57" s="168" t="s">
        <v>717</v>
      </c>
      <c r="K57" s="282"/>
      <c r="L57" s="168" t="s">
        <v>717</v>
      </c>
      <c r="M57" s="282"/>
      <c r="N57" s="283"/>
      <c r="O57" s="168" t="s">
        <v>717</v>
      </c>
      <c r="P57" s="291"/>
      <c r="Q57" s="168" t="s">
        <v>717</v>
      </c>
      <c r="R57" s="285"/>
      <c r="S57" s="433"/>
      <c r="T57" s="433"/>
      <c r="U57" s="433"/>
      <c r="V57" s="173"/>
      <c r="W57" s="420">
        <f t="shared" si="9"/>
        <v>1</v>
      </c>
      <c r="X57" s="420"/>
      <c r="Y57" s="420"/>
      <c r="Z57" s="420"/>
      <c r="AA57" s="420"/>
      <c r="AB57" s="420"/>
      <c r="AC57" s="420"/>
      <c r="AD57" s="420"/>
      <c r="AE57" s="420"/>
      <c r="AF57" s="420"/>
      <c r="AG57" s="420"/>
      <c r="AH57" s="420"/>
      <c r="AI57" s="420"/>
      <c r="AJ57" s="420"/>
      <c r="AK57" s="420"/>
      <c r="AL57" s="420"/>
      <c r="AM57" s="420"/>
      <c r="AN57" s="420"/>
      <c r="AO57" s="420"/>
      <c r="AP57" s="420"/>
      <c r="AQ57" s="420"/>
    </row>
    <row r="58" spans="1:43" ht="34.5" customHeight="1" thickTop="1" thickBot="1" x14ac:dyDescent="0.25">
      <c r="A58" s="286" t="s">
        <v>172</v>
      </c>
      <c r="B58" s="286" t="s">
        <v>547</v>
      </c>
      <c r="C58" s="290" t="s">
        <v>548</v>
      </c>
      <c r="D58" s="175"/>
      <c r="E58" s="295" t="s">
        <v>765</v>
      </c>
      <c r="F58" s="168" t="s">
        <v>717</v>
      </c>
      <c r="G58" s="282"/>
      <c r="H58" s="168" t="s">
        <v>717</v>
      </c>
      <c r="I58" s="282"/>
      <c r="J58" s="168" t="s">
        <v>717</v>
      </c>
      <c r="K58" s="282"/>
      <c r="L58" s="168" t="s">
        <v>717</v>
      </c>
      <c r="M58" s="282"/>
      <c r="N58" s="283"/>
      <c r="O58" s="168" t="s">
        <v>717</v>
      </c>
      <c r="P58" s="284"/>
      <c r="Q58" s="168" t="s">
        <v>717</v>
      </c>
      <c r="R58" s="285"/>
      <c r="S58" s="433"/>
      <c r="T58" s="433"/>
      <c r="U58" s="434"/>
      <c r="V58" s="173"/>
      <c r="W58" s="420">
        <f t="shared" si="9"/>
        <v>1</v>
      </c>
      <c r="X58" s="420"/>
      <c r="Y58" s="420"/>
      <c r="Z58" s="420"/>
      <c r="AA58" s="420"/>
      <c r="AB58" s="420"/>
      <c r="AC58" s="420"/>
      <c r="AD58" s="420"/>
      <c r="AE58" s="420"/>
      <c r="AF58" s="420"/>
      <c r="AG58" s="420"/>
      <c r="AH58" s="420"/>
      <c r="AI58" s="420"/>
      <c r="AJ58" s="420"/>
      <c r="AK58" s="420"/>
      <c r="AL58" s="420"/>
      <c r="AM58" s="420"/>
      <c r="AN58" s="420"/>
      <c r="AO58" s="420"/>
      <c r="AP58" s="420"/>
      <c r="AQ58" s="420"/>
    </row>
    <row r="59" spans="1:43" ht="43.5" customHeight="1" thickTop="1" thickBot="1" x14ac:dyDescent="0.25">
      <c r="A59" s="276" t="s">
        <v>163</v>
      </c>
      <c r="B59" s="276">
        <v>4.3</v>
      </c>
      <c r="C59" s="293" t="s">
        <v>766</v>
      </c>
      <c r="D59" s="270" t="s">
        <v>739</v>
      </c>
      <c r="E59" s="296">
        <v>6</v>
      </c>
      <c r="F59" s="158" t="s">
        <v>717</v>
      </c>
      <c r="G59" s="239"/>
      <c r="H59" s="158" t="s">
        <v>717</v>
      </c>
      <c r="I59" s="239"/>
      <c r="J59" s="158" t="s">
        <v>717</v>
      </c>
      <c r="K59" s="239"/>
      <c r="L59" s="158" t="s">
        <v>717</v>
      </c>
      <c r="M59" s="239"/>
      <c r="N59" s="240"/>
      <c r="O59" s="158" t="s">
        <v>717</v>
      </c>
      <c r="P59" s="183"/>
      <c r="Q59" s="158" t="s">
        <v>717</v>
      </c>
      <c r="R59" s="242"/>
      <c r="S59" s="432"/>
      <c r="T59" s="432"/>
      <c r="U59" s="432"/>
      <c r="V59" s="243"/>
      <c r="W59" s="420"/>
      <c r="X59" s="420"/>
      <c r="Y59" s="420"/>
      <c r="Z59" s="420"/>
      <c r="AA59" s="420"/>
      <c r="AB59" s="420"/>
      <c r="AC59" s="420"/>
      <c r="AD59" s="420"/>
      <c r="AE59" s="420"/>
      <c r="AF59" s="420"/>
      <c r="AG59" s="420"/>
      <c r="AH59" s="420"/>
      <c r="AI59" s="420"/>
      <c r="AJ59" s="420"/>
      <c r="AK59" s="420"/>
      <c r="AL59" s="420"/>
      <c r="AM59" s="420"/>
      <c r="AN59" s="420"/>
      <c r="AO59" s="420"/>
      <c r="AP59" s="420"/>
      <c r="AQ59" s="420"/>
    </row>
    <row r="60" spans="1:43" ht="41.25" customHeight="1" thickTop="1" thickBot="1" x14ac:dyDescent="0.25">
      <c r="A60" s="286" t="s">
        <v>172</v>
      </c>
      <c r="B60" s="286" t="s">
        <v>560</v>
      </c>
      <c r="C60" s="290" t="s">
        <v>561</v>
      </c>
      <c r="D60" s="175"/>
      <c r="E60" s="288">
        <v>6</v>
      </c>
      <c r="F60" s="168" t="s">
        <v>717</v>
      </c>
      <c r="G60" s="282"/>
      <c r="H60" s="168" t="s">
        <v>717</v>
      </c>
      <c r="I60" s="282"/>
      <c r="J60" s="168" t="s">
        <v>717</v>
      </c>
      <c r="K60" s="282"/>
      <c r="L60" s="168" t="s">
        <v>717</v>
      </c>
      <c r="M60" s="282"/>
      <c r="N60" s="283"/>
      <c r="O60" s="168" t="s">
        <v>717</v>
      </c>
      <c r="P60" s="291"/>
      <c r="Q60" s="168" t="s">
        <v>717</v>
      </c>
      <c r="R60" s="285"/>
      <c r="S60" s="433"/>
      <c r="T60" s="433"/>
      <c r="U60" s="433"/>
      <c r="V60" s="173"/>
      <c r="W60" s="420">
        <f t="shared" ref="W60:W61" si="10">IF(Q60="oui",1,"")</f>
        <v>1</v>
      </c>
      <c r="X60" s="420"/>
      <c r="Y60" s="420"/>
      <c r="Z60" s="420"/>
      <c r="AA60" s="420"/>
      <c r="AB60" s="420"/>
      <c r="AC60" s="420"/>
      <c r="AD60" s="420"/>
      <c r="AE60" s="420"/>
      <c r="AF60" s="420"/>
      <c r="AG60" s="420"/>
      <c r="AH60" s="420"/>
      <c r="AI60" s="420"/>
      <c r="AJ60" s="420"/>
      <c r="AK60" s="420"/>
      <c r="AL60" s="420"/>
      <c r="AM60" s="420"/>
      <c r="AN60" s="420"/>
      <c r="AO60" s="420"/>
      <c r="AP60" s="420"/>
      <c r="AQ60" s="420"/>
    </row>
    <row r="61" spans="1:43" ht="39" customHeight="1" thickTop="1" thickBot="1" x14ac:dyDescent="0.25">
      <c r="A61" s="297" t="s">
        <v>172</v>
      </c>
      <c r="B61" s="298" t="s">
        <v>569</v>
      </c>
      <c r="C61" s="299" t="s">
        <v>767</v>
      </c>
      <c r="D61" s="175"/>
      <c r="E61" s="295">
        <v>6</v>
      </c>
      <c r="F61" s="168" t="s">
        <v>717</v>
      </c>
      <c r="G61" s="282"/>
      <c r="H61" s="168" t="s">
        <v>717</v>
      </c>
      <c r="I61" s="282"/>
      <c r="J61" s="168" t="s">
        <v>717</v>
      </c>
      <c r="K61" s="282"/>
      <c r="L61" s="168" t="s">
        <v>717</v>
      </c>
      <c r="M61" s="282"/>
      <c r="N61" s="300"/>
      <c r="O61" s="168" t="s">
        <v>717</v>
      </c>
      <c r="P61" s="284"/>
      <c r="Q61" s="168" t="s">
        <v>717</v>
      </c>
      <c r="R61" s="285"/>
      <c r="S61" s="433"/>
      <c r="T61" s="433"/>
      <c r="U61" s="433"/>
      <c r="V61" s="173"/>
      <c r="W61" s="420">
        <f t="shared" si="10"/>
        <v>1</v>
      </c>
      <c r="X61" s="420"/>
      <c r="Y61" s="420"/>
      <c r="Z61" s="420"/>
      <c r="AA61" s="420"/>
      <c r="AB61" s="420"/>
      <c r="AC61" s="420"/>
      <c r="AD61" s="420"/>
      <c r="AE61" s="420"/>
      <c r="AF61" s="420"/>
      <c r="AG61" s="420"/>
      <c r="AH61" s="420"/>
      <c r="AI61" s="420"/>
      <c r="AJ61" s="420"/>
      <c r="AK61" s="420"/>
      <c r="AL61" s="420"/>
      <c r="AM61" s="420"/>
      <c r="AN61" s="420"/>
      <c r="AO61" s="420"/>
      <c r="AP61" s="420"/>
      <c r="AQ61" s="420"/>
    </row>
    <row r="62" spans="1:43" ht="35.25" customHeight="1" thickTop="1" thickBot="1" x14ac:dyDescent="0.25">
      <c r="A62" s="196"/>
      <c r="B62" s="197">
        <v>5</v>
      </c>
      <c r="C62" s="198" t="s">
        <v>768</v>
      </c>
      <c r="D62" s="198"/>
      <c r="E62" s="301"/>
      <c r="F62" s="302"/>
      <c r="G62" s="303"/>
      <c r="H62" s="203"/>
      <c r="I62" s="202"/>
      <c r="J62" s="203"/>
      <c r="K62" s="202"/>
      <c r="L62" s="203"/>
      <c r="M62" s="204"/>
      <c r="N62" s="304"/>
      <c r="O62" s="203"/>
      <c r="P62" s="206"/>
      <c r="Q62" s="203"/>
      <c r="R62" s="207"/>
      <c r="S62" s="202"/>
      <c r="T62" s="208"/>
      <c r="U62" s="209"/>
      <c r="V62" s="150"/>
      <c r="W62" s="420"/>
      <c r="X62" s="420"/>
      <c r="Y62" s="420"/>
      <c r="Z62" s="420"/>
      <c r="AA62" s="420"/>
      <c r="AB62" s="420"/>
      <c r="AC62" s="420"/>
      <c r="AD62" s="420"/>
      <c r="AE62" s="420"/>
      <c r="AF62" s="420"/>
      <c r="AG62" s="420"/>
      <c r="AH62" s="420"/>
      <c r="AI62" s="420"/>
      <c r="AJ62" s="420"/>
      <c r="AK62" s="420"/>
      <c r="AL62" s="420"/>
      <c r="AM62" s="420"/>
      <c r="AN62" s="420"/>
      <c r="AO62" s="420"/>
      <c r="AP62" s="420"/>
      <c r="AQ62" s="420"/>
    </row>
    <row r="63" spans="1:43" ht="35.25" customHeight="1" thickBot="1" x14ac:dyDescent="0.25">
      <c r="A63" s="305" t="s">
        <v>163</v>
      </c>
      <c r="B63" s="305" t="s">
        <v>577</v>
      </c>
      <c r="C63" s="306" t="s">
        <v>769</v>
      </c>
      <c r="D63" s="154" t="s">
        <v>739</v>
      </c>
      <c r="E63" s="307">
        <v>8</v>
      </c>
      <c r="F63" s="158" t="s">
        <v>717</v>
      </c>
      <c r="G63" s="308"/>
      <c r="H63" s="158" t="s">
        <v>717</v>
      </c>
      <c r="I63" s="308"/>
      <c r="J63" s="158" t="s">
        <v>717</v>
      </c>
      <c r="K63" s="308"/>
      <c r="L63" s="158" t="s">
        <v>717</v>
      </c>
      <c r="M63" s="308"/>
      <c r="N63" s="309"/>
      <c r="O63" s="158" t="s">
        <v>717</v>
      </c>
      <c r="P63" s="310"/>
      <c r="Q63" s="158" t="s">
        <v>717</v>
      </c>
      <c r="R63" s="311"/>
      <c r="S63" s="432"/>
      <c r="T63" s="432"/>
      <c r="U63" s="432"/>
      <c r="V63" s="312"/>
      <c r="W63" s="420"/>
      <c r="X63" s="420"/>
      <c r="Y63" s="420"/>
      <c r="Z63" s="420"/>
      <c r="AA63" s="420"/>
      <c r="AB63" s="420"/>
      <c r="AC63" s="420"/>
      <c r="AD63" s="420"/>
      <c r="AE63" s="420"/>
      <c r="AF63" s="420"/>
      <c r="AG63" s="420"/>
      <c r="AH63" s="420"/>
      <c r="AI63" s="420"/>
      <c r="AJ63" s="420"/>
      <c r="AK63" s="420"/>
      <c r="AL63" s="420"/>
      <c r="AM63" s="420"/>
      <c r="AN63" s="420"/>
      <c r="AO63" s="420"/>
      <c r="AP63" s="420"/>
      <c r="AQ63" s="420"/>
    </row>
    <row r="64" spans="1:43" ht="40.5" customHeight="1" thickTop="1" thickBot="1" x14ac:dyDescent="0.25">
      <c r="A64" s="313" t="s">
        <v>172</v>
      </c>
      <c r="B64" s="313" t="s">
        <v>586</v>
      </c>
      <c r="C64" s="314" t="s">
        <v>770</v>
      </c>
      <c r="D64" s="167"/>
      <c r="E64" s="315" t="s">
        <v>598</v>
      </c>
      <c r="F64" s="168" t="s">
        <v>717</v>
      </c>
      <c r="G64" s="231"/>
      <c r="H64" s="168" t="s">
        <v>717</v>
      </c>
      <c r="I64" s="169"/>
      <c r="J64" s="168" t="s">
        <v>717</v>
      </c>
      <c r="K64" s="169"/>
      <c r="L64" s="168" t="s">
        <v>717</v>
      </c>
      <c r="M64" s="169"/>
      <c r="N64" s="177"/>
      <c r="O64" s="168" t="s">
        <v>717</v>
      </c>
      <c r="P64" s="218"/>
      <c r="Q64" s="168" t="s">
        <v>717</v>
      </c>
      <c r="R64" s="316"/>
      <c r="S64" s="433"/>
      <c r="T64" s="433"/>
      <c r="U64" s="433"/>
      <c r="V64" s="173"/>
      <c r="W64" s="420">
        <f t="shared" ref="W64:W65" si="11">IF(Q64="oui",1,"")</f>
        <v>1</v>
      </c>
      <c r="X64" s="420"/>
      <c r="Y64" s="420"/>
      <c r="Z64" s="420"/>
      <c r="AA64" s="420"/>
      <c r="AB64" s="420"/>
      <c r="AC64" s="420"/>
      <c r="AD64" s="420"/>
      <c r="AE64" s="420"/>
      <c r="AF64" s="420"/>
      <c r="AG64" s="420"/>
      <c r="AH64" s="420"/>
      <c r="AI64" s="420"/>
      <c r="AJ64" s="420"/>
      <c r="AK64" s="420"/>
      <c r="AL64" s="420"/>
      <c r="AM64" s="420"/>
      <c r="AN64" s="420"/>
      <c r="AO64" s="420"/>
      <c r="AP64" s="420"/>
      <c r="AQ64" s="420"/>
    </row>
    <row r="65" spans="1:43" ht="45" customHeight="1" thickTop="1" thickBot="1" x14ac:dyDescent="0.25">
      <c r="A65" s="313" t="s">
        <v>172</v>
      </c>
      <c r="B65" s="313" t="s">
        <v>596</v>
      </c>
      <c r="C65" s="317" t="s">
        <v>771</v>
      </c>
      <c r="D65" s="175"/>
      <c r="E65" s="318" t="s">
        <v>598</v>
      </c>
      <c r="F65" s="319" t="s">
        <v>717</v>
      </c>
      <c r="G65" s="320"/>
      <c r="H65" s="168" t="s">
        <v>717</v>
      </c>
      <c r="I65" s="169"/>
      <c r="J65" s="168" t="s">
        <v>717</v>
      </c>
      <c r="K65" s="169"/>
      <c r="L65" s="168" t="s">
        <v>717</v>
      </c>
      <c r="M65" s="169"/>
      <c r="N65" s="177"/>
      <c r="O65" s="168" t="s">
        <v>717</v>
      </c>
      <c r="P65" s="178"/>
      <c r="Q65" s="168" t="s">
        <v>717</v>
      </c>
      <c r="R65" s="316"/>
      <c r="S65" s="433"/>
      <c r="T65" s="433"/>
      <c r="U65" s="433"/>
      <c r="V65" s="173"/>
      <c r="W65" s="420">
        <f t="shared" si="11"/>
        <v>1</v>
      </c>
      <c r="X65" s="420"/>
      <c r="Y65" s="420"/>
      <c r="Z65" s="420"/>
      <c r="AA65" s="420"/>
      <c r="AB65" s="420"/>
      <c r="AC65" s="420"/>
      <c r="AD65" s="420"/>
      <c r="AE65" s="420"/>
      <c r="AF65" s="420"/>
      <c r="AG65" s="420"/>
      <c r="AH65" s="420"/>
      <c r="AI65" s="420"/>
      <c r="AJ65" s="420"/>
      <c r="AK65" s="420"/>
      <c r="AL65" s="420"/>
      <c r="AM65" s="420"/>
      <c r="AN65" s="420"/>
      <c r="AO65" s="420"/>
      <c r="AP65" s="420"/>
      <c r="AQ65" s="420"/>
    </row>
    <row r="66" spans="1:43" ht="45" customHeight="1" thickTop="1" thickBot="1" x14ac:dyDescent="0.25">
      <c r="A66" s="321" t="s">
        <v>163</v>
      </c>
      <c r="B66" s="321" t="s">
        <v>605</v>
      </c>
      <c r="C66" s="322" t="s">
        <v>606</v>
      </c>
      <c r="D66" s="323" t="s">
        <v>739</v>
      </c>
      <c r="E66" s="324">
        <v>8</v>
      </c>
      <c r="F66" s="158" t="s">
        <v>717</v>
      </c>
      <c r="G66" s="308"/>
      <c r="H66" s="158" t="s">
        <v>717</v>
      </c>
      <c r="I66" s="239"/>
      <c r="J66" s="158" t="s">
        <v>717</v>
      </c>
      <c r="K66" s="239"/>
      <c r="L66" s="158" t="s">
        <v>717</v>
      </c>
      <c r="M66" s="239"/>
      <c r="N66" s="240"/>
      <c r="O66" s="158" t="s">
        <v>717</v>
      </c>
      <c r="P66" s="183"/>
      <c r="Q66" s="158" t="s">
        <v>717</v>
      </c>
      <c r="R66" s="242"/>
      <c r="S66" s="432"/>
      <c r="T66" s="432"/>
      <c r="U66" s="432"/>
      <c r="V66" s="243"/>
      <c r="W66" s="420"/>
      <c r="X66" s="420"/>
      <c r="Y66" s="420"/>
      <c r="Z66" s="420"/>
      <c r="AA66" s="420"/>
      <c r="AB66" s="420"/>
      <c r="AC66" s="420"/>
      <c r="AD66" s="420"/>
      <c r="AE66" s="420"/>
      <c r="AF66" s="420"/>
      <c r="AG66" s="420"/>
      <c r="AH66" s="420"/>
      <c r="AI66" s="420"/>
      <c r="AJ66" s="420"/>
      <c r="AK66" s="420"/>
      <c r="AL66" s="420"/>
      <c r="AM66" s="420"/>
      <c r="AN66" s="420"/>
      <c r="AO66" s="420"/>
      <c r="AP66" s="420"/>
      <c r="AQ66" s="420"/>
    </row>
    <row r="67" spans="1:43" ht="38.25" customHeight="1" thickTop="1" thickBot="1" x14ac:dyDescent="0.25">
      <c r="A67" s="313" t="s">
        <v>172</v>
      </c>
      <c r="B67" s="313" t="s">
        <v>614</v>
      </c>
      <c r="C67" s="317" t="s">
        <v>772</v>
      </c>
      <c r="D67" s="175"/>
      <c r="E67" s="325">
        <v>8</v>
      </c>
      <c r="F67" s="168" t="s">
        <v>717</v>
      </c>
      <c r="G67" s="231"/>
      <c r="H67" s="168" t="s">
        <v>717</v>
      </c>
      <c r="I67" s="231"/>
      <c r="J67" s="168" t="s">
        <v>717</v>
      </c>
      <c r="K67" s="231"/>
      <c r="L67" s="168" t="s">
        <v>717</v>
      </c>
      <c r="M67" s="231"/>
      <c r="N67" s="233"/>
      <c r="O67" s="168" t="s">
        <v>717</v>
      </c>
      <c r="P67" s="178"/>
      <c r="Q67" s="168" t="s">
        <v>717</v>
      </c>
      <c r="R67" s="316"/>
      <c r="S67" s="433"/>
      <c r="T67" s="433"/>
      <c r="U67" s="433"/>
      <c r="V67" s="235"/>
      <c r="W67" s="420">
        <f t="shared" ref="W67:W68" si="12">IF(Q67="oui",1,"")</f>
        <v>1</v>
      </c>
      <c r="X67" s="420"/>
      <c r="Y67" s="420"/>
      <c r="Z67" s="420"/>
      <c r="AA67" s="420"/>
      <c r="AB67" s="420"/>
      <c r="AC67" s="420"/>
      <c r="AD67" s="420"/>
      <c r="AE67" s="420"/>
      <c r="AF67" s="420"/>
      <c r="AG67" s="420"/>
      <c r="AH67" s="420"/>
      <c r="AI67" s="420"/>
      <c r="AJ67" s="420"/>
      <c r="AK67" s="420"/>
      <c r="AL67" s="420"/>
      <c r="AM67" s="420"/>
      <c r="AN67" s="420"/>
      <c r="AO67" s="420"/>
      <c r="AP67" s="420"/>
      <c r="AQ67" s="420"/>
    </row>
    <row r="68" spans="1:43" ht="37.5" customHeight="1" thickTop="1" thickBot="1" x14ac:dyDescent="0.25">
      <c r="A68" s="313" t="s">
        <v>172</v>
      </c>
      <c r="B68" s="326" t="s">
        <v>623</v>
      </c>
      <c r="C68" s="317" t="s">
        <v>773</v>
      </c>
      <c r="D68" s="327"/>
      <c r="E68" s="324">
        <v>8</v>
      </c>
      <c r="F68" s="168" t="s">
        <v>717</v>
      </c>
      <c r="G68" s="232"/>
      <c r="H68" s="168" t="s">
        <v>717</v>
      </c>
      <c r="I68" s="231"/>
      <c r="J68" s="168" t="s">
        <v>717</v>
      </c>
      <c r="K68" s="231"/>
      <c r="L68" s="168" t="s">
        <v>717</v>
      </c>
      <c r="M68" s="231"/>
      <c r="N68" s="233"/>
      <c r="O68" s="168" t="s">
        <v>717</v>
      </c>
      <c r="P68" s="178"/>
      <c r="Q68" s="168" t="s">
        <v>717</v>
      </c>
      <c r="R68" s="316"/>
      <c r="S68" s="433"/>
      <c r="T68" s="433"/>
      <c r="U68" s="433"/>
      <c r="V68" s="235"/>
      <c r="W68" s="420">
        <f t="shared" si="12"/>
        <v>1</v>
      </c>
      <c r="X68" s="420"/>
      <c r="Y68" s="420"/>
      <c r="Z68" s="420"/>
      <c r="AA68" s="420"/>
      <c r="AB68" s="420"/>
      <c r="AC68" s="420"/>
      <c r="AD68" s="420"/>
      <c r="AE68" s="420"/>
      <c r="AF68" s="420"/>
      <c r="AG68" s="420"/>
      <c r="AH68" s="420"/>
      <c r="AI68" s="420"/>
      <c r="AJ68" s="420"/>
      <c r="AK68" s="420"/>
      <c r="AL68" s="420"/>
      <c r="AM68" s="420"/>
      <c r="AN68" s="420"/>
      <c r="AO68" s="420"/>
      <c r="AP68" s="420"/>
      <c r="AQ68" s="420"/>
    </row>
    <row r="69" spans="1:43" ht="45" customHeight="1" thickTop="1" thickBot="1" x14ac:dyDescent="0.25">
      <c r="A69" s="328" t="s">
        <v>163</v>
      </c>
      <c r="B69" s="328" t="s">
        <v>632</v>
      </c>
      <c r="C69" s="322" t="s">
        <v>633</v>
      </c>
      <c r="D69" s="323" t="s">
        <v>739</v>
      </c>
      <c r="E69" s="329">
        <v>8</v>
      </c>
      <c r="F69" s="330" t="s">
        <v>717</v>
      </c>
      <c r="G69" s="239"/>
      <c r="H69" s="158" t="s">
        <v>717</v>
      </c>
      <c r="I69" s="239"/>
      <c r="J69" s="158" t="s">
        <v>717</v>
      </c>
      <c r="K69" s="239"/>
      <c r="L69" s="158" t="s">
        <v>717</v>
      </c>
      <c r="M69" s="239"/>
      <c r="N69" s="240"/>
      <c r="O69" s="158" t="s">
        <v>717</v>
      </c>
      <c r="P69" s="241"/>
      <c r="Q69" s="158" t="s">
        <v>717</v>
      </c>
      <c r="R69" s="242"/>
      <c r="S69" s="432"/>
      <c r="T69" s="432"/>
      <c r="U69" s="432"/>
      <c r="V69" s="243"/>
      <c r="W69" s="420"/>
      <c r="X69" s="420"/>
      <c r="Y69" s="420"/>
      <c r="Z69" s="420"/>
      <c r="AA69" s="420"/>
      <c r="AB69" s="420"/>
      <c r="AC69" s="420"/>
      <c r="AD69" s="420"/>
      <c r="AE69" s="420"/>
      <c r="AF69" s="420"/>
      <c r="AG69" s="420"/>
      <c r="AH69" s="420"/>
      <c r="AI69" s="420"/>
      <c r="AJ69" s="420"/>
      <c r="AK69" s="420"/>
      <c r="AL69" s="420"/>
      <c r="AM69" s="420"/>
      <c r="AN69" s="420"/>
      <c r="AO69" s="420"/>
      <c r="AP69" s="420"/>
      <c r="AQ69" s="420"/>
    </row>
    <row r="70" spans="1:43" ht="36.75" customHeight="1" thickTop="1" thickBot="1" x14ac:dyDescent="0.25">
      <c r="A70" s="313" t="s">
        <v>172</v>
      </c>
      <c r="B70" s="326" t="s">
        <v>641</v>
      </c>
      <c r="C70" s="317" t="s">
        <v>774</v>
      </c>
      <c r="D70" s="175"/>
      <c r="E70" s="325" t="s">
        <v>775</v>
      </c>
      <c r="F70" s="168" t="s">
        <v>717</v>
      </c>
      <c r="G70" s="231"/>
      <c r="H70" s="168" t="s">
        <v>717</v>
      </c>
      <c r="I70" s="231"/>
      <c r="J70" s="168" t="s">
        <v>717</v>
      </c>
      <c r="K70" s="231"/>
      <c r="L70" s="168" t="s">
        <v>717</v>
      </c>
      <c r="M70" s="231"/>
      <c r="N70" s="233"/>
      <c r="O70" s="168" t="s">
        <v>717</v>
      </c>
      <c r="P70" s="178"/>
      <c r="Q70" s="168" t="s">
        <v>717</v>
      </c>
      <c r="R70" s="316"/>
      <c r="S70" s="433"/>
      <c r="T70" s="433"/>
      <c r="U70" s="433"/>
      <c r="V70" s="235"/>
      <c r="W70" s="420">
        <f t="shared" ref="W70:W71" si="13">IF(Q70="oui",1,"")</f>
        <v>1</v>
      </c>
      <c r="X70" s="420"/>
      <c r="Y70" s="420"/>
      <c r="Z70" s="420"/>
      <c r="AA70" s="420"/>
      <c r="AB70" s="420"/>
      <c r="AC70" s="420"/>
      <c r="AD70" s="420"/>
      <c r="AE70" s="420"/>
      <c r="AF70" s="420"/>
      <c r="AG70" s="420"/>
      <c r="AH70" s="420"/>
      <c r="AI70" s="420"/>
      <c r="AJ70" s="420"/>
      <c r="AK70" s="420"/>
      <c r="AL70" s="420"/>
      <c r="AM70" s="420"/>
      <c r="AN70" s="420"/>
      <c r="AO70" s="420"/>
      <c r="AP70" s="420"/>
      <c r="AQ70" s="420"/>
    </row>
    <row r="71" spans="1:43" ht="33.75" customHeight="1" thickTop="1" thickBot="1" x14ac:dyDescent="0.25">
      <c r="A71" s="326" t="s">
        <v>172</v>
      </c>
      <c r="B71" s="313" t="s">
        <v>651</v>
      </c>
      <c r="C71" s="317" t="s">
        <v>776</v>
      </c>
      <c r="D71" s="175"/>
      <c r="E71" s="331">
        <v>8</v>
      </c>
      <c r="F71" s="168" t="s">
        <v>717</v>
      </c>
      <c r="G71" s="231"/>
      <c r="H71" s="168" t="s">
        <v>717</v>
      </c>
      <c r="I71" s="231"/>
      <c r="J71" s="168" t="s">
        <v>717</v>
      </c>
      <c r="K71" s="231"/>
      <c r="L71" s="168" t="s">
        <v>717</v>
      </c>
      <c r="M71" s="231"/>
      <c r="N71" s="233"/>
      <c r="O71" s="168" t="s">
        <v>717</v>
      </c>
      <c r="P71" s="178"/>
      <c r="Q71" s="168" t="s">
        <v>717</v>
      </c>
      <c r="R71" s="316"/>
      <c r="S71" s="433"/>
      <c r="T71" s="433"/>
      <c r="U71" s="433"/>
      <c r="V71" s="235"/>
      <c r="W71" s="420">
        <f t="shared" si="13"/>
        <v>1</v>
      </c>
      <c r="X71" s="420"/>
      <c r="Y71" s="420"/>
      <c r="Z71" s="420"/>
      <c r="AA71" s="420"/>
      <c r="AB71" s="420"/>
      <c r="AC71" s="420"/>
      <c r="AD71" s="420"/>
      <c r="AE71" s="420"/>
      <c r="AF71" s="420"/>
      <c r="AG71" s="420"/>
      <c r="AH71" s="420"/>
      <c r="AI71" s="420"/>
      <c r="AJ71" s="420"/>
      <c r="AK71" s="420"/>
      <c r="AL71" s="420"/>
      <c r="AM71" s="420"/>
      <c r="AN71" s="420"/>
      <c r="AO71" s="420"/>
      <c r="AP71" s="420"/>
      <c r="AQ71" s="420"/>
    </row>
    <row r="72" spans="1:43" ht="40.5" customHeight="1" thickTop="1" thickBot="1" x14ac:dyDescent="0.25">
      <c r="A72" s="332" t="s">
        <v>163</v>
      </c>
      <c r="B72" s="332" t="s">
        <v>660</v>
      </c>
      <c r="C72" s="333" t="s">
        <v>777</v>
      </c>
      <c r="D72" s="154" t="s">
        <v>739</v>
      </c>
      <c r="E72" s="325">
        <v>8</v>
      </c>
      <c r="F72" s="158" t="s">
        <v>717</v>
      </c>
      <c r="G72" s="239"/>
      <c r="H72" s="158" t="s">
        <v>717</v>
      </c>
      <c r="I72" s="239"/>
      <c r="J72" s="158" t="s">
        <v>717</v>
      </c>
      <c r="K72" s="239"/>
      <c r="L72" s="158" t="s">
        <v>717</v>
      </c>
      <c r="M72" s="239"/>
      <c r="N72" s="240"/>
      <c r="O72" s="158" t="s">
        <v>717</v>
      </c>
      <c r="P72" s="183"/>
      <c r="Q72" s="158" t="s">
        <v>717</v>
      </c>
      <c r="R72" s="242"/>
      <c r="S72" s="432"/>
      <c r="T72" s="432"/>
      <c r="U72" s="432"/>
      <c r="V72" s="243"/>
      <c r="W72" s="420"/>
      <c r="X72" s="420"/>
      <c r="Y72" s="420"/>
      <c r="Z72" s="420"/>
      <c r="AA72" s="420"/>
      <c r="AB72" s="420"/>
      <c r="AC72" s="420"/>
      <c r="AD72" s="420"/>
      <c r="AE72" s="420"/>
      <c r="AF72" s="420"/>
      <c r="AG72" s="420"/>
      <c r="AH72" s="420"/>
      <c r="AI72" s="420"/>
      <c r="AJ72" s="420"/>
      <c r="AK72" s="420"/>
      <c r="AL72" s="420"/>
      <c r="AM72" s="420"/>
      <c r="AN72" s="420"/>
      <c r="AO72" s="420"/>
      <c r="AP72" s="420"/>
      <c r="AQ72" s="420"/>
    </row>
    <row r="73" spans="1:43" ht="45" customHeight="1" thickTop="1" thickBot="1" x14ac:dyDescent="0.25">
      <c r="A73" s="313" t="s">
        <v>172</v>
      </c>
      <c r="B73" s="313" t="s">
        <v>669</v>
      </c>
      <c r="C73" s="334" t="s">
        <v>778</v>
      </c>
      <c r="D73" s="175"/>
      <c r="E73" s="331">
        <v>8</v>
      </c>
      <c r="F73" s="168" t="s">
        <v>717</v>
      </c>
      <c r="G73" s="231"/>
      <c r="H73" s="168" t="s">
        <v>717</v>
      </c>
      <c r="I73" s="231"/>
      <c r="J73" s="168" t="s">
        <v>717</v>
      </c>
      <c r="K73" s="231"/>
      <c r="L73" s="168" t="s">
        <v>717</v>
      </c>
      <c r="M73" s="231"/>
      <c r="N73" s="233"/>
      <c r="O73" s="168" t="s">
        <v>717</v>
      </c>
      <c r="P73" s="234"/>
      <c r="Q73" s="168" t="s">
        <v>717</v>
      </c>
      <c r="R73" s="316"/>
      <c r="S73" s="433"/>
      <c r="T73" s="433"/>
      <c r="U73" s="433"/>
      <c r="V73" s="235"/>
      <c r="W73" s="420">
        <f t="shared" ref="W73:W75" si="14">IF(Q73="oui",1,"")</f>
        <v>1</v>
      </c>
      <c r="X73" s="420"/>
      <c r="Y73" s="420"/>
      <c r="Z73" s="420"/>
      <c r="AA73" s="420"/>
      <c r="AB73" s="420"/>
      <c r="AC73" s="420"/>
      <c r="AD73" s="420"/>
      <c r="AE73" s="420"/>
      <c r="AF73" s="420"/>
      <c r="AG73" s="420"/>
      <c r="AH73" s="420"/>
      <c r="AI73" s="420"/>
      <c r="AJ73" s="420"/>
      <c r="AK73" s="420"/>
      <c r="AL73" s="420"/>
      <c r="AM73" s="420"/>
      <c r="AN73" s="420"/>
      <c r="AO73" s="420"/>
      <c r="AP73" s="420"/>
      <c r="AQ73" s="420"/>
    </row>
    <row r="74" spans="1:43" ht="45" customHeight="1" thickTop="1" thickBot="1" x14ac:dyDescent="0.25">
      <c r="A74" s="313" t="s">
        <v>172</v>
      </c>
      <c r="B74" s="313" t="s">
        <v>678</v>
      </c>
      <c r="C74" s="334" t="s">
        <v>779</v>
      </c>
      <c r="D74" s="175"/>
      <c r="E74" s="331">
        <v>8</v>
      </c>
      <c r="F74" s="168" t="s">
        <v>717</v>
      </c>
      <c r="G74" s="231"/>
      <c r="H74" s="168" t="s">
        <v>717</v>
      </c>
      <c r="I74" s="231"/>
      <c r="J74" s="168" t="s">
        <v>717</v>
      </c>
      <c r="K74" s="231"/>
      <c r="L74" s="168" t="s">
        <v>717</v>
      </c>
      <c r="M74" s="231"/>
      <c r="N74" s="233"/>
      <c r="O74" s="168" t="s">
        <v>717</v>
      </c>
      <c r="P74" s="234"/>
      <c r="Q74" s="168" t="s">
        <v>717</v>
      </c>
      <c r="R74" s="316"/>
      <c r="S74" s="433"/>
      <c r="T74" s="433"/>
      <c r="U74" s="433"/>
      <c r="V74" s="235"/>
      <c r="W74" s="420">
        <f t="shared" si="14"/>
        <v>1</v>
      </c>
      <c r="X74" s="420"/>
      <c r="Y74" s="420"/>
      <c r="Z74" s="420"/>
      <c r="AA74" s="420"/>
      <c r="AB74" s="420"/>
      <c r="AC74" s="420"/>
      <c r="AD74" s="420"/>
      <c r="AE74" s="420"/>
      <c r="AF74" s="420"/>
      <c r="AG74" s="420"/>
      <c r="AH74" s="420"/>
      <c r="AI74" s="420"/>
      <c r="AJ74" s="420"/>
      <c r="AK74" s="420"/>
      <c r="AL74" s="420"/>
      <c r="AM74" s="420"/>
      <c r="AN74" s="420"/>
      <c r="AO74" s="420"/>
      <c r="AP74" s="420"/>
      <c r="AQ74" s="420"/>
    </row>
    <row r="75" spans="1:43" ht="45" customHeight="1" thickTop="1" thickBot="1" x14ac:dyDescent="0.25">
      <c r="A75" s="326" t="s">
        <v>172</v>
      </c>
      <c r="B75" s="326" t="s">
        <v>687</v>
      </c>
      <c r="C75" s="317" t="s">
        <v>780</v>
      </c>
      <c r="D75" s="175"/>
      <c r="E75" s="331">
        <v>6</v>
      </c>
      <c r="F75" s="168" t="s">
        <v>717</v>
      </c>
      <c r="G75" s="231"/>
      <c r="H75" s="168" t="s">
        <v>717</v>
      </c>
      <c r="I75" s="231"/>
      <c r="J75" s="168" t="s">
        <v>717</v>
      </c>
      <c r="K75" s="231"/>
      <c r="L75" s="168" t="s">
        <v>717</v>
      </c>
      <c r="M75" s="231"/>
      <c r="N75" s="233"/>
      <c r="O75" s="168" t="s">
        <v>717</v>
      </c>
      <c r="P75" s="218"/>
      <c r="Q75" s="168" t="s">
        <v>717</v>
      </c>
      <c r="R75" s="316"/>
      <c r="S75" s="433"/>
      <c r="T75" s="433"/>
      <c r="U75" s="433"/>
      <c r="V75" s="235"/>
      <c r="W75" s="420">
        <f t="shared" si="14"/>
        <v>1</v>
      </c>
      <c r="X75" s="420"/>
      <c r="Y75" s="420"/>
      <c r="Z75" s="420"/>
      <c r="AA75" s="420"/>
      <c r="AB75" s="420"/>
      <c r="AC75" s="420"/>
      <c r="AD75" s="420"/>
      <c r="AE75" s="420"/>
      <c r="AF75" s="420"/>
      <c r="AG75" s="420"/>
      <c r="AH75" s="420"/>
      <c r="AI75" s="420"/>
      <c r="AJ75" s="420"/>
      <c r="AK75" s="420"/>
      <c r="AL75" s="420"/>
      <c r="AM75" s="420"/>
      <c r="AN75" s="420"/>
      <c r="AO75" s="420"/>
      <c r="AP75" s="420"/>
      <c r="AQ75" s="420"/>
    </row>
    <row r="76" spans="1:43" ht="45" customHeight="1" thickTop="1" thickBot="1" x14ac:dyDescent="0.25">
      <c r="A76" s="332" t="s">
        <v>163</v>
      </c>
      <c r="B76" s="332" t="s">
        <v>697</v>
      </c>
      <c r="C76" s="322" t="s">
        <v>698</v>
      </c>
      <c r="D76" s="270" t="s">
        <v>739</v>
      </c>
      <c r="E76" s="331">
        <v>3</v>
      </c>
      <c r="F76" s="158" t="s">
        <v>717</v>
      </c>
      <c r="G76" s="239"/>
      <c r="H76" s="158" t="s">
        <v>717</v>
      </c>
      <c r="I76" s="239"/>
      <c r="J76" s="158" t="s">
        <v>717</v>
      </c>
      <c r="K76" s="239"/>
      <c r="L76" s="158" t="s">
        <v>717</v>
      </c>
      <c r="M76" s="239"/>
      <c r="N76" s="240"/>
      <c r="O76" s="158" t="s">
        <v>717</v>
      </c>
      <c r="P76" s="183"/>
      <c r="Q76" s="158" t="s">
        <v>717</v>
      </c>
      <c r="R76" s="242"/>
      <c r="S76" s="432"/>
      <c r="T76" s="432"/>
      <c r="U76" s="432"/>
      <c r="V76" s="243"/>
      <c r="W76" s="420"/>
      <c r="X76" s="420"/>
      <c r="Y76" s="420"/>
      <c r="Z76" s="420"/>
      <c r="AA76" s="420"/>
      <c r="AB76" s="420"/>
      <c r="AC76" s="420"/>
      <c r="AD76" s="420"/>
      <c r="AE76" s="420"/>
      <c r="AF76" s="420"/>
      <c r="AG76" s="420"/>
      <c r="AH76" s="420"/>
      <c r="AI76" s="420"/>
      <c r="AJ76" s="420"/>
      <c r="AK76" s="420"/>
      <c r="AL76" s="420"/>
      <c r="AM76" s="420"/>
      <c r="AN76" s="420"/>
      <c r="AO76" s="420"/>
      <c r="AP76" s="420"/>
      <c r="AQ76" s="420"/>
    </row>
    <row r="77" spans="1:43" ht="45" customHeight="1" thickTop="1" thickBot="1" x14ac:dyDescent="0.25">
      <c r="A77" s="335" t="s">
        <v>172</v>
      </c>
      <c r="B77" s="313" t="s">
        <v>706</v>
      </c>
      <c r="C77" s="336" t="s">
        <v>781</v>
      </c>
      <c r="D77" s="272"/>
      <c r="E77" s="324">
        <v>3</v>
      </c>
      <c r="F77" s="168" t="s">
        <v>717</v>
      </c>
      <c r="G77" s="337"/>
      <c r="H77" s="168" t="s">
        <v>717</v>
      </c>
      <c r="I77" s="337"/>
      <c r="J77" s="168" t="s">
        <v>717</v>
      </c>
      <c r="K77" s="337"/>
      <c r="L77" s="168" t="s">
        <v>717</v>
      </c>
      <c r="M77" s="337"/>
      <c r="N77" s="338"/>
      <c r="O77" s="168" t="s">
        <v>717</v>
      </c>
      <c r="P77" s="339"/>
      <c r="Q77" s="168" t="s">
        <v>717</v>
      </c>
      <c r="R77" s="316"/>
      <c r="S77" s="433"/>
      <c r="T77" s="433"/>
      <c r="U77" s="433"/>
      <c r="V77" s="235"/>
      <c r="W77" s="420">
        <f t="shared" ref="W77" si="15">IF(Q77="oui",1,"")</f>
        <v>1</v>
      </c>
      <c r="X77" s="420"/>
      <c r="Y77" s="420"/>
      <c r="Z77" s="420"/>
      <c r="AA77" s="420"/>
      <c r="AB77" s="420"/>
      <c r="AC77" s="420"/>
      <c r="AD77" s="420"/>
      <c r="AE77" s="420"/>
      <c r="AF77" s="420"/>
      <c r="AG77" s="420"/>
      <c r="AH77" s="420"/>
      <c r="AI77" s="420"/>
      <c r="AJ77" s="420"/>
      <c r="AK77" s="420"/>
      <c r="AL77" s="420"/>
      <c r="AM77" s="420"/>
      <c r="AN77" s="420"/>
      <c r="AO77" s="420"/>
      <c r="AP77" s="420"/>
      <c r="AQ77" s="420"/>
    </row>
    <row r="78" spans="1:43" ht="13.5" thickTop="1" x14ac:dyDescent="0.2">
      <c r="A78" s="414"/>
      <c r="B78" s="415"/>
      <c r="C78" s="416"/>
      <c r="D78" s="417"/>
      <c r="E78" s="418"/>
      <c r="F78" s="419"/>
      <c r="G78" s="420"/>
      <c r="H78" s="420"/>
      <c r="I78" s="420"/>
      <c r="J78" s="420"/>
      <c r="K78" s="420"/>
      <c r="L78" s="420"/>
      <c r="M78" s="420"/>
      <c r="N78" s="421"/>
      <c r="O78" s="420"/>
      <c r="P78" s="416"/>
      <c r="Q78" s="420"/>
      <c r="R78" s="420"/>
      <c r="S78" s="420"/>
      <c r="T78" s="420"/>
      <c r="U78" s="420"/>
      <c r="V78" s="416"/>
      <c r="W78" s="420"/>
      <c r="X78" s="420"/>
      <c r="Y78" s="420"/>
      <c r="Z78" s="420"/>
      <c r="AA78" s="420"/>
      <c r="AB78" s="420"/>
      <c r="AC78" s="420"/>
      <c r="AD78" s="420"/>
      <c r="AE78" s="420"/>
      <c r="AF78" s="420"/>
      <c r="AG78" s="420"/>
      <c r="AH78" s="420"/>
      <c r="AI78" s="420"/>
      <c r="AJ78" s="420"/>
      <c r="AK78" s="420"/>
      <c r="AL78" s="420"/>
      <c r="AM78" s="420"/>
      <c r="AN78" s="420"/>
      <c r="AO78" s="420"/>
      <c r="AP78" s="420"/>
      <c r="AQ78" s="420"/>
    </row>
    <row r="79" spans="1:43" x14ac:dyDescent="0.2">
      <c r="A79" s="415"/>
      <c r="B79" s="415"/>
      <c r="C79" s="420"/>
      <c r="D79" s="422"/>
      <c r="E79" s="419"/>
      <c r="F79" s="419"/>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row>
    <row r="80" spans="1:43" x14ac:dyDescent="0.2">
      <c r="A80" s="415"/>
      <c r="B80" s="415"/>
      <c r="C80" s="420"/>
      <c r="D80" s="422"/>
      <c r="E80" s="419"/>
      <c r="F80" s="419"/>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c r="AN80" s="420"/>
      <c r="AO80" s="420"/>
      <c r="AP80" s="420"/>
      <c r="AQ80" s="420"/>
    </row>
    <row r="81" spans="1:43" x14ac:dyDescent="0.2">
      <c r="A81" s="415"/>
      <c r="B81" s="415"/>
      <c r="C81" s="420"/>
      <c r="D81" s="422"/>
      <c r="E81" s="419"/>
      <c r="F81" s="419"/>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row>
    <row r="82" spans="1:43" x14ac:dyDescent="0.2">
      <c r="A82" s="415"/>
      <c r="B82" s="415"/>
      <c r="C82" s="420"/>
      <c r="D82" s="422"/>
      <c r="E82" s="419"/>
      <c r="F82" s="419"/>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c r="AJ82" s="420"/>
      <c r="AK82" s="420"/>
      <c r="AL82" s="420"/>
      <c r="AM82" s="420"/>
      <c r="AN82" s="420"/>
      <c r="AO82" s="420"/>
      <c r="AP82" s="420"/>
      <c r="AQ82" s="420"/>
    </row>
    <row r="83" spans="1:43" x14ac:dyDescent="0.2">
      <c r="A83" s="415"/>
      <c r="B83" s="415"/>
      <c r="C83" s="420"/>
      <c r="D83" s="422"/>
      <c r="E83" s="419"/>
      <c r="F83" s="419"/>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420"/>
      <c r="AP83" s="420"/>
      <c r="AQ83" s="420"/>
    </row>
    <row r="84" spans="1:43" x14ac:dyDescent="0.2">
      <c r="A84" s="415"/>
      <c r="B84" s="415"/>
      <c r="C84" s="420"/>
      <c r="D84" s="422"/>
      <c r="E84" s="419"/>
      <c r="F84" s="419"/>
      <c r="G84" s="420"/>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c r="AN84" s="420"/>
      <c r="AO84" s="420"/>
      <c r="AP84" s="420"/>
      <c r="AQ84" s="420"/>
    </row>
    <row r="85" spans="1:43" x14ac:dyDescent="0.2">
      <c r="A85" s="415"/>
      <c r="B85" s="415"/>
      <c r="C85" s="420"/>
      <c r="D85" s="422"/>
      <c r="E85" s="419"/>
      <c r="F85" s="419"/>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c r="AM85" s="420"/>
      <c r="AN85" s="420"/>
      <c r="AO85" s="420"/>
      <c r="AP85" s="420"/>
      <c r="AQ85" s="420"/>
    </row>
    <row r="86" spans="1:43" x14ac:dyDescent="0.2">
      <c r="A86" s="415"/>
      <c r="B86" s="415"/>
      <c r="C86" s="420"/>
      <c r="D86" s="422"/>
      <c r="E86" s="419"/>
      <c r="F86" s="419"/>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c r="AM86" s="420"/>
      <c r="AN86" s="420"/>
      <c r="AO86" s="420"/>
      <c r="AP86" s="420"/>
      <c r="AQ86" s="420"/>
    </row>
    <row r="87" spans="1:43" x14ac:dyDescent="0.2">
      <c r="A87" s="415"/>
      <c r="B87" s="415"/>
      <c r="C87" s="420"/>
      <c r="D87" s="422"/>
      <c r="E87" s="419"/>
      <c r="F87" s="419"/>
      <c r="G87" s="420"/>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420"/>
      <c r="AQ87" s="420"/>
    </row>
    <row r="88" spans="1:43" x14ac:dyDescent="0.2">
      <c r="A88" s="415"/>
      <c r="B88" s="415"/>
      <c r="C88" s="420"/>
      <c r="D88" s="422"/>
      <c r="E88" s="419"/>
      <c r="F88" s="419"/>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420"/>
      <c r="AP88" s="420"/>
      <c r="AQ88" s="420"/>
    </row>
    <row r="89" spans="1:43" x14ac:dyDescent="0.2">
      <c r="A89" s="415"/>
      <c r="B89" s="415"/>
      <c r="C89" s="420"/>
      <c r="D89" s="422"/>
      <c r="E89" s="419"/>
      <c r="F89" s="419"/>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c r="AL89" s="420"/>
      <c r="AM89" s="420"/>
      <c r="AN89" s="420"/>
      <c r="AO89" s="420"/>
      <c r="AP89" s="420"/>
      <c r="AQ89" s="420"/>
    </row>
    <row r="90" spans="1:43" x14ac:dyDescent="0.2">
      <c r="A90" s="415"/>
      <c r="B90" s="415"/>
      <c r="C90" s="420"/>
      <c r="D90" s="422"/>
      <c r="E90" s="419"/>
      <c r="F90" s="419"/>
      <c r="G90" s="420"/>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row>
    <row r="91" spans="1:43" x14ac:dyDescent="0.2">
      <c r="A91" s="415"/>
      <c r="B91" s="415"/>
      <c r="C91" s="420"/>
      <c r="D91" s="422"/>
      <c r="E91" s="419"/>
      <c r="F91" s="419"/>
      <c r="G91" s="420"/>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row>
    <row r="92" spans="1:43" x14ac:dyDescent="0.2">
      <c r="A92" s="415"/>
      <c r="B92" s="415"/>
      <c r="C92" s="420"/>
      <c r="D92" s="422"/>
      <c r="E92" s="419"/>
      <c r="F92" s="419"/>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row>
    <row r="93" spans="1:43" x14ac:dyDescent="0.2">
      <c r="A93" s="415"/>
      <c r="B93" s="415"/>
      <c r="C93" s="420"/>
      <c r="D93" s="422"/>
      <c r="E93" s="419"/>
      <c r="F93" s="419"/>
      <c r="G93" s="420"/>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row>
    <row r="94" spans="1:43" x14ac:dyDescent="0.2">
      <c r="A94" s="415"/>
      <c r="B94" s="415"/>
      <c r="C94" s="420"/>
      <c r="D94" s="422"/>
      <c r="E94" s="419"/>
      <c r="F94" s="419"/>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K94" s="420"/>
      <c r="AL94" s="420"/>
      <c r="AM94" s="420"/>
      <c r="AN94" s="420"/>
      <c r="AO94" s="420"/>
      <c r="AP94" s="420"/>
      <c r="AQ94" s="420"/>
    </row>
    <row r="95" spans="1:43" x14ac:dyDescent="0.2">
      <c r="A95" s="415"/>
      <c r="B95" s="415"/>
      <c r="C95" s="420"/>
      <c r="D95" s="422"/>
      <c r="E95" s="419"/>
      <c r="F95" s="419"/>
      <c r="G95" s="420"/>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row>
    <row r="96" spans="1:43" x14ac:dyDescent="0.2">
      <c r="A96" s="415"/>
      <c r="B96" s="415"/>
      <c r="C96" s="420"/>
      <c r="D96" s="422"/>
      <c r="E96" s="419"/>
      <c r="F96" s="419"/>
      <c r="G96" s="420"/>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c r="AM96" s="420"/>
      <c r="AN96" s="420"/>
      <c r="AO96" s="420"/>
      <c r="AP96" s="420"/>
      <c r="AQ96" s="420"/>
    </row>
    <row r="97" spans="1:43" x14ac:dyDescent="0.2">
      <c r="A97" s="415"/>
      <c r="B97" s="415"/>
      <c r="C97" s="420"/>
      <c r="D97" s="422"/>
      <c r="E97" s="419"/>
      <c r="F97" s="419"/>
      <c r="G97" s="420"/>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row>
    <row r="98" spans="1:43" x14ac:dyDescent="0.2">
      <c r="A98" s="415"/>
      <c r="B98" s="415"/>
      <c r="C98" s="420"/>
      <c r="D98" s="422"/>
      <c r="E98" s="419"/>
      <c r="F98" s="419"/>
      <c r="G98" s="420"/>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row>
    <row r="99" spans="1:43" x14ac:dyDescent="0.2">
      <c r="A99" s="415"/>
      <c r="B99" s="415"/>
      <c r="C99" s="420"/>
      <c r="D99" s="422"/>
      <c r="E99" s="419"/>
      <c r="F99" s="419"/>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row>
    <row r="100" spans="1:43" x14ac:dyDescent="0.2">
      <c r="A100" s="415"/>
      <c r="B100" s="415"/>
      <c r="C100" s="420"/>
      <c r="D100" s="422"/>
      <c r="E100" s="419"/>
      <c r="F100" s="419"/>
      <c r="G100" s="420"/>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row>
    <row r="101" spans="1:43" x14ac:dyDescent="0.2">
      <c r="A101" s="415"/>
      <c r="B101" s="415"/>
      <c r="C101" s="420"/>
      <c r="D101" s="422"/>
      <c r="E101" s="419"/>
      <c r="F101" s="419"/>
      <c r="G101" s="420"/>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row>
    <row r="102" spans="1:43" x14ac:dyDescent="0.2">
      <c r="A102" s="415"/>
      <c r="B102" s="415"/>
      <c r="C102" s="420"/>
      <c r="D102" s="422"/>
      <c r="E102" s="419"/>
      <c r="F102" s="419"/>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row>
    <row r="103" spans="1:43" x14ac:dyDescent="0.2">
      <c r="A103" s="415"/>
      <c r="B103" s="415"/>
      <c r="C103" s="420"/>
      <c r="D103" s="422"/>
      <c r="E103" s="419"/>
      <c r="F103" s="419"/>
      <c r="G103" s="420"/>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row>
    <row r="104" spans="1:43" x14ac:dyDescent="0.2">
      <c r="A104" s="415"/>
      <c r="B104" s="415"/>
      <c r="C104" s="420"/>
      <c r="D104" s="422"/>
      <c r="E104" s="419"/>
      <c r="F104" s="419"/>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row>
    <row r="105" spans="1:43" x14ac:dyDescent="0.2">
      <c r="A105" s="415"/>
      <c r="B105" s="415"/>
      <c r="C105" s="420"/>
      <c r="D105" s="422"/>
      <c r="E105" s="419"/>
      <c r="F105" s="419"/>
      <c r="G105" s="420"/>
      <c r="H105" s="420"/>
      <c r="I105" s="420"/>
      <c r="J105" s="420"/>
      <c r="K105" s="420"/>
      <c r="L105" s="420"/>
      <c r="M105" s="420"/>
      <c r="N105" s="420"/>
      <c r="O105" s="420"/>
      <c r="P105" s="420"/>
      <c r="Q105" s="420"/>
      <c r="R105" s="420"/>
      <c r="S105" s="420"/>
      <c r="T105" s="420"/>
      <c r="U105" s="420"/>
      <c r="V105" s="420"/>
      <c r="W105" s="420"/>
      <c r="X105" s="420"/>
      <c r="Y105" s="420"/>
      <c r="Z105" s="420"/>
      <c r="AA105" s="420"/>
      <c r="AB105" s="420"/>
      <c r="AC105" s="420"/>
      <c r="AD105" s="420"/>
      <c r="AE105" s="420"/>
      <c r="AF105" s="420"/>
      <c r="AG105" s="420"/>
      <c r="AH105" s="420"/>
      <c r="AI105" s="420"/>
      <c r="AJ105" s="420"/>
      <c r="AK105" s="420"/>
      <c r="AL105" s="420"/>
      <c r="AM105" s="420"/>
      <c r="AN105" s="420"/>
      <c r="AO105" s="420"/>
      <c r="AP105" s="420"/>
      <c r="AQ105" s="420"/>
    </row>
    <row r="106" spans="1:43" x14ac:dyDescent="0.2">
      <c r="A106" s="415"/>
      <c r="B106" s="415"/>
      <c r="C106" s="420"/>
      <c r="D106" s="422"/>
      <c r="E106" s="419"/>
      <c r="F106" s="419"/>
      <c r="G106" s="420"/>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0"/>
      <c r="AP106" s="420"/>
      <c r="AQ106" s="420"/>
    </row>
    <row r="107" spans="1:43" x14ac:dyDescent="0.2">
      <c r="A107" s="415"/>
      <c r="B107" s="415"/>
      <c r="C107" s="420"/>
      <c r="D107" s="422"/>
      <c r="E107" s="419"/>
      <c r="F107" s="419"/>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row>
    <row r="108" spans="1:43" x14ac:dyDescent="0.2">
      <c r="A108" s="415"/>
      <c r="B108" s="415"/>
      <c r="C108" s="420"/>
      <c r="D108" s="422"/>
      <c r="E108" s="419"/>
      <c r="F108" s="419"/>
      <c r="G108" s="420"/>
      <c r="H108" s="420"/>
      <c r="I108" s="420"/>
      <c r="J108" s="420"/>
      <c r="K108" s="420"/>
      <c r="L108" s="420"/>
      <c r="M108" s="420"/>
      <c r="N108" s="420"/>
      <c r="O108" s="420"/>
      <c r="P108" s="420"/>
      <c r="Q108" s="420"/>
      <c r="R108" s="420"/>
      <c r="S108" s="420"/>
      <c r="T108" s="420"/>
      <c r="U108" s="420"/>
      <c r="V108" s="420"/>
      <c r="W108" s="420"/>
      <c r="X108" s="420"/>
      <c r="Y108" s="420"/>
      <c r="Z108" s="420"/>
      <c r="AA108" s="420"/>
      <c r="AB108" s="420"/>
      <c r="AC108" s="420"/>
      <c r="AD108" s="420"/>
      <c r="AE108" s="420"/>
      <c r="AF108" s="420"/>
      <c r="AG108" s="420"/>
      <c r="AH108" s="420"/>
      <c r="AI108" s="420"/>
      <c r="AJ108" s="420"/>
      <c r="AK108" s="420"/>
      <c r="AL108" s="420"/>
      <c r="AM108" s="420"/>
      <c r="AN108" s="420"/>
      <c r="AO108" s="420"/>
      <c r="AP108" s="420"/>
      <c r="AQ108" s="420"/>
    </row>
    <row r="109" spans="1:43" x14ac:dyDescent="0.2">
      <c r="A109" s="415"/>
      <c r="B109" s="415"/>
      <c r="C109" s="420"/>
      <c r="D109" s="422"/>
      <c r="E109" s="419"/>
      <c r="F109" s="419"/>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20"/>
      <c r="AD109" s="420"/>
      <c r="AE109" s="420"/>
      <c r="AF109" s="420"/>
      <c r="AG109" s="420"/>
      <c r="AH109" s="420"/>
      <c r="AI109" s="420"/>
      <c r="AJ109" s="420"/>
      <c r="AK109" s="420"/>
      <c r="AL109" s="420"/>
      <c r="AM109" s="420"/>
      <c r="AN109" s="420"/>
      <c r="AO109" s="420"/>
      <c r="AP109" s="420"/>
      <c r="AQ109" s="420"/>
    </row>
    <row r="110" spans="1:43" x14ac:dyDescent="0.2">
      <c r="A110" s="415"/>
      <c r="B110" s="415"/>
      <c r="C110" s="420"/>
      <c r="D110" s="422"/>
      <c r="E110" s="419"/>
      <c r="F110" s="419"/>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c r="AG110" s="420"/>
      <c r="AH110" s="420"/>
      <c r="AI110" s="420"/>
      <c r="AJ110" s="420"/>
      <c r="AK110" s="420"/>
      <c r="AL110" s="420"/>
      <c r="AM110" s="420"/>
      <c r="AN110" s="420"/>
      <c r="AO110" s="420"/>
      <c r="AP110" s="420"/>
      <c r="AQ110" s="420"/>
    </row>
    <row r="111" spans="1:43" x14ac:dyDescent="0.2">
      <c r="A111" s="415"/>
      <c r="B111" s="415"/>
      <c r="C111" s="420"/>
      <c r="D111" s="422"/>
      <c r="E111" s="419"/>
      <c r="F111" s="419"/>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0"/>
      <c r="AM111" s="420"/>
      <c r="AN111" s="420"/>
      <c r="AO111" s="420"/>
      <c r="AP111" s="420"/>
      <c r="AQ111" s="420"/>
    </row>
    <row r="112" spans="1:43" x14ac:dyDescent="0.2">
      <c r="A112" s="415"/>
      <c r="B112" s="415"/>
      <c r="C112" s="420"/>
      <c r="D112" s="422"/>
      <c r="E112" s="419"/>
      <c r="F112" s="419"/>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20"/>
      <c r="AE112" s="420"/>
      <c r="AF112" s="420"/>
      <c r="AG112" s="420"/>
      <c r="AH112" s="420"/>
      <c r="AI112" s="420"/>
      <c r="AJ112" s="420"/>
      <c r="AK112" s="420"/>
      <c r="AL112" s="420"/>
      <c r="AM112" s="420"/>
      <c r="AN112" s="420"/>
      <c r="AO112" s="420"/>
      <c r="AP112" s="420"/>
      <c r="AQ112" s="420"/>
    </row>
    <row r="113" spans="1:43" x14ac:dyDescent="0.2">
      <c r="A113" s="415"/>
      <c r="B113" s="415"/>
      <c r="C113" s="420"/>
      <c r="D113" s="422"/>
      <c r="E113" s="419"/>
      <c r="F113" s="419"/>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20"/>
      <c r="AE113" s="420"/>
      <c r="AF113" s="420"/>
      <c r="AG113" s="420"/>
      <c r="AH113" s="420"/>
      <c r="AI113" s="420"/>
      <c r="AJ113" s="420"/>
      <c r="AK113" s="420"/>
      <c r="AL113" s="420"/>
      <c r="AM113" s="420"/>
      <c r="AN113" s="420"/>
      <c r="AO113" s="420"/>
      <c r="AP113" s="420"/>
      <c r="AQ113" s="420"/>
    </row>
    <row r="114" spans="1:43" x14ac:dyDescent="0.2">
      <c r="A114" s="415"/>
      <c r="B114" s="415"/>
      <c r="C114" s="420"/>
      <c r="D114" s="422"/>
      <c r="E114" s="419"/>
      <c r="F114" s="419"/>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c r="AJ114" s="420"/>
      <c r="AK114" s="420"/>
      <c r="AL114" s="420"/>
      <c r="AM114" s="420"/>
      <c r="AN114" s="420"/>
      <c r="AO114" s="420"/>
      <c r="AP114" s="420"/>
      <c r="AQ114" s="420"/>
    </row>
    <row r="115" spans="1:43" x14ac:dyDescent="0.2">
      <c r="A115" s="415"/>
      <c r="B115" s="415"/>
      <c r="C115" s="420"/>
      <c r="D115" s="422"/>
      <c r="E115" s="419"/>
      <c r="F115" s="419"/>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row>
    <row r="116" spans="1:43" x14ac:dyDescent="0.2">
      <c r="A116" s="415"/>
      <c r="B116" s="415"/>
      <c r="C116" s="420"/>
      <c r="D116" s="422"/>
      <c r="E116" s="419"/>
      <c r="F116" s="419"/>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row>
    <row r="117" spans="1:43" x14ac:dyDescent="0.2">
      <c r="A117" s="415"/>
      <c r="B117" s="415"/>
      <c r="C117" s="420"/>
      <c r="D117" s="422"/>
      <c r="E117" s="419"/>
      <c r="F117" s="419"/>
      <c r="G117" s="420"/>
      <c r="H117" s="420"/>
      <c r="I117" s="420"/>
      <c r="J117" s="420"/>
      <c r="K117" s="420"/>
      <c r="L117" s="420"/>
      <c r="M117" s="420"/>
      <c r="N117" s="420"/>
      <c r="O117" s="420"/>
      <c r="P117" s="420"/>
      <c r="Q117" s="420"/>
      <c r="R117" s="420"/>
      <c r="S117" s="420"/>
      <c r="T117" s="420"/>
      <c r="U117" s="420"/>
      <c r="V117" s="420"/>
      <c r="W117" s="420"/>
      <c r="X117" s="420"/>
      <c r="Y117" s="420"/>
      <c r="Z117" s="420"/>
      <c r="AA117" s="420"/>
      <c r="AB117" s="420"/>
      <c r="AC117" s="420"/>
      <c r="AD117" s="420"/>
      <c r="AE117" s="420"/>
      <c r="AF117" s="420"/>
      <c r="AG117" s="420"/>
      <c r="AH117" s="420"/>
      <c r="AI117" s="420"/>
      <c r="AJ117" s="420"/>
      <c r="AK117" s="420"/>
      <c r="AL117" s="420"/>
      <c r="AM117" s="420"/>
      <c r="AN117" s="420"/>
      <c r="AO117" s="420"/>
      <c r="AP117" s="420"/>
      <c r="AQ117" s="420"/>
    </row>
    <row r="118" spans="1:43" x14ac:dyDescent="0.2">
      <c r="A118" s="415"/>
      <c r="B118" s="415"/>
      <c r="C118" s="420"/>
      <c r="D118" s="422"/>
      <c r="E118" s="419"/>
      <c r="F118" s="419"/>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0"/>
      <c r="AP118" s="420"/>
      <c r="AQ118" s="420"/>
    </row>
    <row r="119" spans="1:43" x14ac:dyDescent="0.2">
      <c r="A119" s="415"/>
      <c r="B119" s="415"/>
      <c r="C119" s="420"/>
      <c r="D119" s="422"/>
      <c r="E119" s="419"/>
      <c r="F119" s="419"/>
      <c r="G119" s="420"/>
      <c r="H119" s="420"/>
      <c r="I119" s="420"/>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c r="AJ119" s="420"/>
      <c r="AK119" s="420"/>
      <c r="AL119" s="420"/>
      <c r="AM119" s="420"/>
      <c r="AN119" s="420"/>
      <c r="AO119" s="420"/>
      <c r="AP119" s="420"/>
      <c r="AQ119" s="420"/>
    </row>
    <row r="120" spans="1:43" x14ac:dyDescent="0.2">
      <c r="A120" s="415"/>
      <c r="B120" s="415"/>
      <c r="C120" s="420"/>
      <c r="D120" s="422"/>
      <c r="E120" s="419"/>
      <c r="F120" s="419"/>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20"/>
      <c r="AE120" s="420"/>
      <c r="AF120" s="420"/>
      <c r="AG120" s="420"/>
      <c r="AH120" s="420"/>
      <c r="AI120" s="420"/>
      <c r="AJ120" s="420"/>
      <c r="AK120" s="420"/>
      <c r="AL120" s="420"/>
      <c r="AM120" s="420"/>
      <c r="AN120" s="420"/>
      <c r="AO120" s="420"/>
      <c r="AP120" s="420"/>
      <c r="AQ120" s="420"/>
    </row>
    <row r="121" spans="1:43" x14ac:dyDescent="0.2">
      <c r="A121" s="415"/>
      <c r="B121" s="415"/>
      <c r="C121" s="420"/>
      <c r="D121" s="422"/>
      <c r="E121" s="419"/>
      <c r="F121" s="419"/>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c r="AJ121" s="420"/>
      <c r="AK121" s="420"/>
      <c r="AL121" s="420"/>
      <c r="AM121" s="420"/>
      <c r="AN121" s="420"/>
      <c r="AO121" s="420"/>
      <c r="AP121" s="420"/>
      <c r="AQ121" s="420"/>
    </row>
    <row r="122" spans="1:43" x14ac:dyDescent="0.2">
      <c r="A122" s="415"/>
      <c r="B122" s="415"/>
      <c r="C122" s="420"/>
      <c r="D122" s="422"/>
      <c r="E122" s="419"/>
      <c r="F122" s="419"/>
      <c r="G122" s="420"/>
      <c r="H122" s="420"/>
      <c r="I122" s="420"/>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420"/>
      <c r="AI122" s="420"/>
      <c r="AJ122" s="420"/>
      <c r="AK122" s="420"/>
      <c r="AL122" s="420"/>
      <c r="AM122" s="420"/>
      <c r="AN122" s="420"/>
      <c r="AO122" s="420"/>
      <c r="AP122" s="420"/>
      <c r="AQ122" s="420"/>
    </row>
    <row r="123" spans="1:43" x14ac:dyDescent="0.2">
      <c r="A123" s="415"/>
      <c r="B123" s="415"/>
      <c r="C123" s="420"/>
      <c r="D123" s="422"/>
      <c r="E123" s="419"/>
      <c r="F123" s="419"/>
      <c r="G123" s="420"/>
      <c r="H123" s="420"/>
      <c r="I123" s="420"/>
      <c r="J123" s="420"/>
      <c r="K123" s="420"/>
      <c r="L123" s="420"/>
      <c r="M123" s="420"/>
      <c r="N123" s="420"/>
      <c r="O123" s="420"/>
      <c r="P123" s="420"/>
      <c r="Q123" s="420"/>
      <c r="R123" s="420"/>
      <c r="S123" s="420"/>
      <c r="T123" s="420"/>
      <c r="U123" s="420"/>
      <c r="V123" s="420"/>
      <c r="W123" s="420"/>
      <c r="X123" s="420"/>
      <c r="Y123" s="420"/>
      <c r="Z123" s="420"/>
      <c r="AA123" s="420"/>
      <c r="AB123" s="420"/>
      <c r="AC123" s="420"/>
      <c r="AD123" s="420"/>
      <c r="AE123" s="420"/>
      <c r="AF123" s="420"/>
      <c r="AG123" s="420"/>
      <c r="AH123" s="420"/>
      <c r="AI123" s="420"/>
      <c r="AJ123" s="420"/>
      <c r="AK123" s="420"/>
      <c r="AL123" s="420"/>
      <c r="AM123" s="420"/>
      <c r="AN123" s="420"/>
      <c r="AO123" s="420"/>
      <c r="AP123" s="420"/>
      <c r="AQ123" s="420"/>
    </row>
    <row r="124" spans="1:43" x14ac:dyDescent="0.2">
      <c r="A124" s="415"/>
      <c r="B124" s="415"/>
      <c r="C124" s="420"/>
      <c r="D124" s="422"/>
      <c r="E124" s="419"/>
      <c r="F124" s="419"/>
      <c r="G124" s="420"/>
      <c r="H124" s="420"/>
      <c r="I124" s="420"/>
      <c r="J124" s="420"/>
      <c r="K124" s="420"/>
      <c r="L124" s="420"/>
      <c r="M124" s="420"/>
      <c r="N124" s="420"/>
      <c r="O124" s="420"/>
      <c r="P124" s="420"/>
      <c r="Q124" s="420"/>
      <c r="R124" s="420"/>
      <c r="S124" s="420"/>
      <c r="T124" s="420"/>
      <c r="U124" s="420"/>
      <c r="V124" s="420"/>
      <c r="W124" s="420"/>
      <c r="X124" s="420"/>
      <c r="Y124" s="420"/>
      <c r="Z124" s="420"/>
      <c r="AA124" s="420"/>
      <c r="AB124" s="420"/>
      <c r="AC124" s="420"/>
      <c r="AD124" s="420"/>
      <c r="AE124" s="420"/>
      <c r="AF124" s="420"/>
      <c r="AG124" s="420"/>
      <c r="AH124" s="420"/>
      <c r="AI124" s="420"/>
      <c r="AJ124" s="420"/>
      <c r="AK124" s="420"/>
      <c r="AL124" s="420"/>
      <c r="AM124" s="420"/>
      <c r="AN124" s="420"/>
      <c r="AO124" s="420"/>
      <c r="AP124" s="420"/>
      <c r="AQ124" s="420"/>
    </row>
    <row r="125" spans="1:43" x14ac:dyDescent="0.2">
      <c r="A125" s="415"/>
      <c r="B125" s="415"/>
      <c r="C125" s="420"/>
      <c r="D125" s="422"/>
      <c r="E125" s="419"/>
      <c r="F125" s="419"/>
      <c r="G125" s="420"/>
      <c r="H125" s="420"/>
      <c r="I125" s="420"/>
      <c r="J125" s="420"/>
      <c r="K125" s="420"/>
      <c r="L125" s="420"/>
      <c r="M125" s="420"/>
      <c r="N125" s="420"/>
      <c r="O125" s="420"/>
      <c r="P125" s="420"/>
      <c r="Q125" s="420"/>
      <c r="R125" s="420"/>
      <c r="S125" s="420"/>
      <c r="T125" s="420"/>
      <c r="U125" s="420"/>
      <c r="V125" s="420"/>
      <c r="W125" s="420"/>
      <c r="X125" s="420"/>
      <c r="Y125" s="420"/>
      <c r="Z125" s="420"/>
      <c r="AA125" s="420"/>
      <c r="AB125" s="420"/>
      <c r="AC125" s="420"/>
      <c r="AD125" s="420"/>
      <c r="AE125" s="420"/>
      <c r="AF125" s="420"/>
      <c r="AG125" s="420"/>
      <c r="AH125" s="420"/>
      <c r="AI125" s="420"/>
      <c r="AJ125" s="420"/>
      <c r="AK125" s="420"/>
      <c r="AL125" s="420"/>
      <c r="AM125" s="420"/>
      <c r="AN125" s="420"/>
      <c r="AO125" s="420"/>
      <c r="AP125" s="420"/>
      <c r="AQ125" s="420"/>
    </row>
    <row r="126" spans="1:43" x14ac:dyDescent="0.2">
      <c r="A126" s="415"/>
      <c r="B126" s="415"/>
      <c r="C126" s="420"/>
      <c r="D126" s="422"/>
      <c r="E126" s="419"/>
      <c r="F126" s="419"/>
      <c r="G126" s="420"/>
      <c r="H126" s="420"/>
      <c r="I126" s="420"/>
      <c r="J126" s="420"/>
      <c r="K126" s="420"/>
      <c r="L126" s="420"/>
      <c r="M126" s="420"/>
      <c r="N126" s="420"/>
      <c r="O126" s="420"/>
      <c r="P126" s="420"/>
      <c r="Q126" s="420"/>
      <c r="R126" s="420"/>
      <c r="S126" s="420"/>
      <c r="T126" s="420"/>
      <c r="U126" s="420"/>
      <c r="V126" s="420"/>
      <c r="W126" s="420"/>
      <c r="X126" s="420"/>
      <c r="Y126" s="420"/>
      <c r="Z126" s="420"/>
      <c r="AA126" s="420"/>
      <c r="AB126" s="420"/>
      <c r="AC126" s="420"/>
      <c r="AD126" s="420"/>
      <c r="AE126" s="420"/>
      <c r="AF126" s="420"/>
      <c r="AG126" s="420"/>
      <c r="AH126" s="420"/>
      <c r="AI126" s="420"/>
      <c r="AJ126" s="420"/>
      <c r="AK126" s="420"/>
      <c r="AL126" s="420"/>
      <c r="AM126" s="420"/>
      <c r="AN126" s="420"/>
      <c r="AO126" s="420"/>
      <c r="AP126" s="420"/>
      <c r="AQ126" s="420"/>
    </row>
    <row r="127" spans="1:43" x14ac:dyDescent="0.2">
      <c r="A127" s="415"/>
      <c r="B127" s="415"/>
      <c r="C127" s="420"/>
      <c r="D127" s="422"/>
      <c r="E127" s="419"/>
      <c r="F127" s="419"/>
      <c r="G127" s="420"/>
      <c r="H127" s="420"/>
      <c r="I127" s="420"/>
      <c r="J127" s="420"/>
      <c r="K127" s="420"/>
      <c r="L127" s="420"/>
      <c r="M127" s="420"/>
      <c r="N127" s="420"/>
      <c r="O127" s="420"/>
      <c r="P127" s="420"/>
      <c r="Q127" s="420"/>
      <c r="R127" s="420"/>
      <c r="S127" s="420"/>
      <c r="T127" s="420"/>
      <c r="U127" s="420"/>
      <c r="V127" s="420"/>
      <c r="W127" s="420"/>
      <c r="X127" s="420"/>
      <c r="Y127" s="420"/>
      <c r="Z127" s="420"/>
      <c r="AA127" s="420"/>
      <c r="AB127" s="420"/>
      <c r="AC127" s="420"/>
      <c r="AD127" s="420"/>
      <c r="AE127" s="420"/>
      <c r="AF127" s="420"/>
      <c r="AG127" s="420"/>
      <c r="AH127" s="420"/>
      <c r="AI127" s="420"/>
      <c r="AJ127" s="420"/>
      <c r="AK127" s="420"/>
      <c r="AL127" s="420"/>
      <c r="AM127" s="420"/>
      <c r="AN127" s="420"/>
      <c r="AO127" s="420"/>
      <c r="AP127" s="420"/>
      <c r="AQ127" s="420"/>
    </row>
    <row r="128" spans="1:43" x14ac:dyDescent="0.2">
      <c r="A128" s="415"/>
      <c r="B128" s="415"/>
      <c r="C128" s="420"/>
      <c r="D128" s="422"/>
      <c r="E128" s="419"/>
      <c r="F128" s="419"/>
      <c r="G128" s="420"/>
      <c r="H128" s="420"/>
      <c r="I128" s="420"/>
      <c r="J128" s="420"/>
      <c r="K128" s="420"/>
      <c r="L128" s="420"/>
      <c r="M128" s="420"/>
      <c r="N128" s="420"/>
      <c r="O128" s="420"/>
      <c r="P128" s="420"/>
      <c r="Q128" s="420"/>
      <c r="R128" s="420"/>
      <c r="S128" s="420"/>
      <c r="T128" s="420"/>
      <c r="U128" s="420"/>
      <c r="V128" s="420"/>
      <c r="W128" s="420"/>
      <c r="X128" s="420"/>
      <c r="Y128" s="420"/>
      <c r="Z128" s="420"/>
      <c r="AA128" s="420"/>
      <c r="AB128" s="420"/>
      <c r="AC128" s="420"/>
      <c r="AD128" s="420"/>
      <c r="AE128" s="420"/>
      <c r="AF128" s="420"/>
      <c r="AG128" s="420"/>
      <c r="AH128" s="420"/>
      <c r="AI128" s="420"/>
      <c r="AJ128" s="420"/>
      <c r="AK128" s="420"/>
      <c r="AL128" s="420"/>
      <c r="AM128" s="420"/>
      <c r="AN128" s="420"/>
      <c r="AO128" s="420"/>
      <c r="AP128" s="420"/>
      <c r="AQ128" s="420"/>
    </row>
    <row r="129" spans="1:43" x14ac:dyDescent="0.2">
      <c r="A129" s="415"/>
      <c r="B129" s="415"/>
      <c r="C129" s="420"/>
      <c r="D129" s="422"/>
      <c r="E129" s="419"/>
      <c r="F129" s="419"/>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row>
    <row r="130" spans="1:43" x14ac:dyDescent="0.2">
      <c r="A130" s="415"/>
      <c r="B130" s="415"/>
      <c r="C130" s="420"/>
      <c r="D130" s="422"/>
      <c r="E130" s="419"/>
      <c r="F130" s="419"/>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c r="AJ130" s="420"/>
      <c r="AK130" s="420"/>
      <c r="AL130" s="420"/>
      <c r="AM130" s="420"/>
      <c r="AN130" s="420"/>
      <c r="AO130" s="420"/>
      <c r="AP130" s="420"/>
      <c r="AQ130" s="420"/>
    </row>
    <row r="131" spans="1:43" x14ac:dyDescent="0.2">
      <c r="A131" s="415"/>
      <c r="B131" s="415"/>
      <c r="C131" s="420"/>
      <c r="D131" s="422"/>
      <c r="E131" s="419"/>
      <c r="F131" s="419"/>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row>
    <row r="132" spans="1:43" x14ac:dyDescent="0.2">
      <c r="A132" s="415"/>
      <c r="B132" s="415"/>
      <c r="C132" s="420"/>
      <c r="D132" s="422"/>
      <c r="E132" s="419"/>
      <c r="F132" s="419"/>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row>
    <row r="133" spans="1:43" x14ac:dyDescent="0.2">
      <c r="A133" s="415"/>
      <c r="B133" s="415"/>
      <c r="C133" s="420"/>
      <c r="D133" s="422"/>
      <c r="E133" s="419"/>
      <c r="F133" s="419"/>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row>
    <row r="134" spans="1:43" x14ac:dyDescent="0.2">
      <c r="A134" s="415"/>
      <c r="B134" s="415"/>
      <c r="C134" s="420"/>
      <c r="D134" s="422"/>
      <c r="E134" s="419"/>
      <c r="F134" s="419"/>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c r="AF134" s="420"/>
      <c r="AG134" s="420"/>
      <c r="AH134" s="420"/>
      <c r="AI134" s="420"/>
      <c r="AJ134" s="420"/>
      <c r="AK134" s="420"/>
      <c r="AL134" s="420"/>
      <c r="AM134" s="420"/>
      <c r="AN134" s="420"/>
      <c r="AO134" s="420"/>
      <c r="AP134" s="420"/>
      <c r="AQ134" s="420"/>
    </row>
    <row r="135" spans="1:43" x14ac:dyDescent="0.2">
      <c r="A135" s="415"/>
      <c r="B135" s="415"/>
      <c r="C135" s="420"/>
      <c r="D135" s="422"/>
      <c r="E135" s="419"/>
      <c r="F135" s="419"/>
      <c r="G135" s="420"/>
      <c r="H135" s="420"/>
      <c r="I135" s="420"/>
      <c r="J135" s="420"/>
      <c r="K135" s="420"/>
      <c r="L135" s="420"/>
      <c r="M135" s="420"/>
      <c r="N135" s="420"/>
      <c r="O135" s="420"/>
      <c r="P135" s="420"/>
      <c r="Q135" s="420"/>
      <c r="R135" s="420"/>
      <c r="S135" s="420"/>
      <c r="T135" s="420"/>
      <c r="U135" s="420"/>
      <c r="V135" s="420"/>
      <c r="W135" s="420"/>
      <c r="X135" s="420"/>
      <c r="Y135" s="420"/>
      <c r="Z135" s="420"/>
      <c r="AA135" s="420"/>
      <c r="AB135" s="420"/>
      <c r="AC135" s="420"/>
      <c r="AD135" s="420"/>
      <c r="AE135" s="420"/>
      <c r="AF135" s="420"/>
      <c r="AG135" s="420"/>
      <c r="AH135" s="420"/>
      <c r="AI135" s="420"/>
      <c r="AJ135" s="420"/>
      <c r="AK135" s="420"/>
      <c r="AL135" s="420"/>
      <c r="AM135" s="420"/>
      <c r="AN135" s="420"/>
      <c r="AO135" s="420"/>
      <c r="AP135" s="420"/>
      <c r="AQ135" s="420"/>
    </row>
    <row r="136" spans="1:43" x14ac:dyDescent="0.2">
      <c r="A136" s="415"/>
      <c r="B136" s="415"/>
      <c r="C136" s="420"/>
      <c r="D136" s="422"/>
      <c r="E136" s="419"/>
      <c r="F136" s="419"/>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K136" s="420"/>
      <c r="AL136" s="420"/>
      <c r="AM136" s="420"/>
      <c r="AN136" s="420"/>
      <c r="AO136" s="420"/>
      <c r="AP136" s="420"/>
      <c r="AQ136" s="420"/>
    </row>
    <row r="137" spans="1:43" x14ac:dyDescent="0.2">
      <c r="A137" s="415"/>
      <c r="B137" s="415"/>
      <c r="C137" s="420"/>
      <c r="D137" s="422"/>
      <c r="E137" s="419"/>
      <c r="F137" s="419"/>
      <c r="G137" s="420"/>
      <c r="H137" s="420"/>
      <c r="I137" s="420"/>
      <c r="J137" s="420"/>
      <c r="K137" s="420"/>
      <c r="L137" s="420"/>
      <c r="M137" s="420"/>
      <c r="N137" s="420"/>
      <c r="O137" s="420"/>
      <c r="P137" s="420"/>
      <c r="Q137" s="420"/>
      <c r="R137" s="420"/>
      <c r="S137" s="420"/>
      <c r="T137" s="420"/>
      <c r="U137" s="420"/>
      <c r="V137" s="420"/>
      <c r="W137" s="420"/>
      <c r="X137" s="420"/>
      <c r="Y137" s="420"/>
      <c r="Z137" s="420"/>
      <c r="AA137" s="420"/>
      <c r="AB137" s="420"/>
      <c r="AC137" s="420"/>
      <c r="AD137" s="420"/>
      <c r="AE137" s="420"/>
      <c r="AF137" s="420"/>
      <c r="AG137" s="420"/>
      <c r="AH137" s="420"/>
      <c r="AI137" s="420"/>
      <c r="AJ137" s="420"/>
      <c r="AK137" s="420"/>
      <c r="AL137" s="420"/>
      <c r="AM137" s="420"/>
      <c r="AN137" s="420"/>
      <c r="AO137" s="420"/>
      <c r="AP137" s="420"/>
      <c r="AQ137" s="420"/>
    </row>
    <row r="138" spans="1:43" x14ac:dyDescent="0.2">
      <c r="A138" s="415"/>
      <c r="B138" s="415"/>
      <c r="C138" s="420"/>
      <c r="D138" s="422"/>
      <c r="E138" s="419"/>
      <c r="F138" s="419"/>
      <c r="G138" s="420"/>
      <c r="H138" s="420"/>
      <c r="I138" s="420"/>
      <c r="J138" s="420"/>
      <c r="K138" s="420"/>
      <c r="L138" s="420"/>
      <c r="M138" s="420"/>
      <c r="N138" s="420"/>
      <c r="O138" s="420"/>
      <c r="P138" s="420"/>
      <c r="Q138" s="420"/>
      <c r="R138" s="420"/>
      <c r="S138" s="420"/>
      <c r="T138" s="420"/>
      <c r="U138" s="420"/>
      <c r="V138" s="420"/>
      <c r="W138" s="420"/>
      <c r="X138" s="420"/>
      <c r="Y138" s="420"/>
      <c r="Z138" s="420"/>
      <c r="AA138" s="420"/>
      <c r="AB138" s="420"/>
      <c r="AC138" s="420"/>
      <c r="AD138" s="420"/>
      <c r="AE138" s="420"/>
      <c r="AF138" s="420"/>
      <c r="AG138" s="420"/>
      <c r="AH138" s="420"/>
      <c r="AI138" s="420"/>
      <c r="AJ138" s="420"/>
      <c r="AK138" s="420"/>
      <c r="AL138" s="420"/>
      <c r="AM138" s="420"/>
      <c r="AN138" s="420"/>
      <c r="AO138" s="420"/>
      <c r="AP138" s="420"/>
      <c r="AQ138" s="420"/>
    </row>
    <row r="139" spans="1:43" x14ac:dyDescent="0.2">
      <c r="A139" s="415"/>
      <c r="B139" s="415"/>
      <c r="C139" s="420"/>
      <c r="D139" s="422"/>
      <c r="E139" s="419"/>
      <c r="F139" s="419"/>
      <c r="G139" s="420"/>
      <c r="H139" s="420"/>
      <c r="I139" s="420"/>
      <c r="J139" s="420"/>
      <c r="K139" s="420"/>
      <c r="L139" s="420"/>
      <c r="M139" s="420"/>
      <c r="N139" s="420"/>
      <c r="O139" s="420"/>
      <c r="P139" s="420"/>
      <c r="Q139" s="420"/>
      <c r="R139" s="420"/>
      <c r="S139" s="420"/>
      <c r="T139" s="420"/>
      <c r="U139" s="420"/>
      <c r="V139" s="420"/>
      <c r="W139" s="420"/>
      <c r="X139" s="420"/>
      <c r="Y139" s="420"/>
      <c r="Z139" s="420"/>
      <c r="AA139" s="420"/>
      <c r="AB139" s="420"/>
      <c r="AC139" s="420"/>
      <c r="AD139" s="420"/>
      <c r="AE139" s="420"/>
      <c r="AF139" s="420"/>
      <c r="AG139" s="420"/>
      <c r="AH139" s="420"/>
      <c r="AI139" s="420"/>
      <c r="AJ139" s="420"/>
      <c r="AK139" s="420"/>
      <c r="AL139" s="420"/>
      <c r="AM139" s="420"/>
      <c r="AN139" s="420"/>
      <c r="AO139" s="420"/>
      <c r="AP139" s="420"/>
      <c r="AQ139" s="420"/>
    </row>
    <row r="140" spans="1:43" x14ac:dyDescent="0.2">
      <c r="A140" s="415"/>
      <c r="B140" s="415"/>
      <c r="C140" s="420"/>
      <c r="D140" s="422"/>
      <c r="E140" s="419"/>
      <c r="F140" s="419"/>
      <c r="G140" s="420"/>
      <c r="H140" s="420"/>
      <c r="I140" s="420"/>
      <c r="J140" s="420"/>
      <c r="K140" s="420"/>
      <c r="L140" s="420"/>
      <c r="M140" s="420"/>
      <c r="N140" s="420"/>
      <c r="O140" s="420"/>
      <c r="P140" s="420"/>
      <c r="Q140" s="420"/>
      <c r="R140" s="420"/>
      <c r="S140" s="420"/>
      <c r="T140" s="420"/>
      <c r="U140" s="420"/>
      <c r="V140" s="420"/>
      <c r="W140" s="420"/>
      <c r="X140" s="420"/>
      <c r="Y140" s="420"/>
      <c r="Z140" s="420"/>
      <c r="AA140" s="420"/>
      <c r="AB140" s="420"/>
      <c r="AC140" s="420"/>
      <c r="AD140" s="420"/>
      <c r="AE140" s="420"/>
      <c r="AF140" s="420"/>
      <c r="AG140" s="420"/>
      <c r="AH140" s="420"/>
      <c r="AI140" s="420"/>
      <c r="AJ140" s="420"/>
      <c r="AK140" s="420"/>
      <c r="AL140" s="420"/>
      <c r="AM140" s="420"/>
      <c r="AN140" s="420"/>
      <c r="AO140" s="420"/>
      <c r="AP140" s="420"/>
      <c r="AQ140" s="420"/>
    </row>
    <row r="141" spans="1:43" x14ac:dyDescent="0.2">
      <c r="A141" s="415"/>
      <c r="B141" s="415"/>
      <c r="C141" s="420"/>
      <c r="D141" s="422"/>
      <c r="E141" s="419"/>
      <c r="F141" s="419"/>
      <c r="G141" s="420"/>
      <c r="H141" s="420"/>
      <c r="I141" s="420"/>
      <c r="J141" s="420"/>
      <c r="K141" s="420"/>
      <c r="L141" s="420"/>
      <c r="M141" s="420"/>
      <c r="N141" s="420"/>
      <c r="O141" s="420"/>
      <c r="P141" s="420"/>
      <c r="Q141" s="420"/>
      <c r="R141" s="420"/>
      <c r="S141" s="420"/>
      <c r="T141" s="420"/>
      <c r="U141" s="420"/>
      <c r="V141" s="420"/>
      <c r="W141" s="420"/>
      <c r="X141" s="420"/>
      <c r="Y141" s="420"/>
      <c r="Z141" s="420"/>
      <c r="AA141" s="420"/>
      <c r="AB141" s="420"/>
      <c r="AC141" s="420"/>
      <c r="AD141" s="420"/>
      <c r="AE141" s="420"/>
      <c r="AF141" s="420"/>
      <c r="AG141" s="420"/>
      <c r="AH141" s="420"/>
      <c r="AI141" s="420"/>
      <c r="AJ141" s="420"/>
      <c r="AK141" s="420"/>
      <c r="AL141" s="420"/>
      <c r="AM141" s="420"/>
      <c r="AN141" s="420"/>
      <c r="AO141" s="420"/>
      <c r="AP141" s="420"/>
      <c r="AQ141" s="420"/>
    </row>
    <row r="142" spans="1:43" x14ac:dyDescent="0.2">
      <c r="A142" s="415"/>
      <c r="B142" s="415"/>
      <c r="C142" s="420"/>
      <c r="D142" s="422"/>
      <c r="E142" s="419"/>
      <c r="F142" s="419"/>
      <c r="G142" s="420"/>
      <c r="H142" s="420"/>
      <c r="I142" s="420"/>
      <c r="J142" s="420"/>
      <c r="K142" s="420"/>
      <c r="L142" s="420"/>
      <c r="M142" s="420"/>
      <c r="N142" s="420"/>
      <c r="O142" s="420"/>
      <c r="P142" s="420"/>
      <c r="Q142" s="420"/>
      <c r="R142" s="420"/>
      <c r="S142" s="420"/>
      <c r="T142" s="420"/>
      <c r="U142" s="420"/>
      <c r="V142" s="420"/>
      <c r="W142" s="420"/>
      <c r="X142" s="420"/>
      <c r="Y142" s="420"/>
      <c r="Z142" s="420"/>
      <c r="AA142" s="420"/>
      <c r="AB142" s="420"/>
      <c r="AC142" s="420"/>
      <c r="AD142" s="420"/>
      <c r="AE142" s="420"/>
      <c r="AF142" s="420"/>
      <c r="AG142" s="420"/>
      <c r="AH142" s="420"/>
      <c r="AI142" s="420"/>
      <c r="AJ142" s="420"/>
      <c r="AK142" s="420"/>
      <c r="AL142" s="420"/>
      <c r="AM142" s="420"/>
      <c r="AN142" s="420"/>
      <c r="AO142" s="420"/>
      <c r="AP142" s="420"/>
      <c r="AQ142" s="420"/>
    </row>
    <row r="143" spans="1:43" x14ac:dyDescent="0.2">
      <c r="A143" s="415"/>
      <c r="B143" s="415"/>
      <c r="C143" s="420"/>
      <c r="D143" s="422"/>
      <c r="E143" s="419"/>
      <c r="F143" s="419"/>
      <c r="G143" s="420"/>
      <c r="H143" s="420"/>
      <c r="I143" s="420"/>
      <c r="J143" s="420"/>
      <c r="K143" s="420"/>
      <c r="L143" s="420"/>
      <c r="M143" s="420"/>
      <c r="N143" s="420"/>
      <c r="O143" s="420"/>
      <c r="P143" s="420"/>
      <c r="Q143" s="420"/>
      <c r="R143" s="420"/>
      <c r="S143" s="420"/>
      <c r="T143" s="420"/>
      <c r="U143" s="420"/>
      <c r="V143" s="420"/>
      <c r="W143" s="420"/>
      <c r="X143" s="420"/>
      <c r="Y143" s="420"/>
      <c r="Z143" s="420"/>
      <c r="AA143" s="420"/>
      <c r="AB143" s="420"/>
      <c r="AC143" s="420"/>
      <c r="AD143" s="420"/>
      <c r="AE143" s="420"/>
      <c r="AF143" s="420"/>
      <c r="AG143" s="420"/>
      <c r="AH143" s="420"/>
      <c r="AI143" s="420"/>
      <c r="AJ143" s="420"/>
      <c r="AK143" s="420"/>
      <c r="AL143" s="420"/>
      <c r="AM143" s="420"/>
      <c r="AN143" s="420"/>
      <c r="AO143" s="420"/>
      <c r="AP143" s="420"/>
      <c r="AQ143" s="420"/>
    </row>
    <row r="144" spans="1:43" x14ac:dyDescent="0.2">
      <c r="A144" s="415"/>
      <c r="B144" s="415"/>
      <c r="C144" s="420"/>
      <c r="D144" s="422"/>
      <c r="E144" s="419"/>
      <c r="F144" s="419"/>
      <c r="G144" s="420"/>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0"/>
      <c r="AD144" s="420"/>
      <c r="AE144" s="420"/>
      <c r="AF144" s="420"/>
      <c r="AG144" s="420"/>
      <c r="AH144" s="420"/>
      <c r="AI144" s="420"/>
      <c r="AJ144" s="420"/>
      <c r="AK144" s="420"/>
      <c r="AL144" s="420"/>
      <c r="AM144" s="420"/>
      <c r="AN144" s="420"/>
      <c r="AO144" s="420"/>
      <c r="AP144" s="420"/>
      <c r="AQ144" s="420"/>
    </row>
    <row r="145" spans="1:43" x14ac:dyDescent="0.2">
      <c r="A145" s="415"/>
      <c r="B145" s="415"/>
      <c r="C145" s="420"/>
      <c r="D145" s="422"/>
      <c r="E145" s="419"/>
      <c r="F145" s="419"/>
      <c r="G145" s="420"/>
      <c r="H145" s="420"/>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c r="AF145" s="420"/>
      <c r="AG145" s="420"/>
      <c r="AH145" s="420"/>
      <c r="AI145" s="420"/>
      <c r="AJ145" s="420"/>
      <c r="AK145" s="420"/>
      <c r="AL145" s="420"/>
      <c r="AM145" s="420"/>
      <c r="AN145" s="420"/>
      <c r="AO145" s="420"/>
      <c r="AP145" s="420"/>
      <c r="AQ145" s="420"/>
    </row>
    <row r="146" spans="1:43" x14ac:dyDescent="0.2">
      <c r="A146" s="415"/>
      <c r="B146" s="415"/>
      <c r="C146" s="420"/>
      <c r="D146" s="422"/>
      <c r="E146" s="419"/>
      <c r="F146" s="419"/>
      <c r="G146" s="420"/>
      <c r="H146" s="420"/>
      <c r="I146" s="420"/>
      <c r="J146" s="420"/>
      <c r="K146" s="420"/>
      <c r="L146" s="420"/>
      <c r="M146" s="420"/>
      <c r="N146" s="420"/>
      <c r="O146" s="420"/>
      <c r="P146" s="420"/>
      <c r="Q146" s="420"/>
      <c r="R146" s="420"/>
      <c r="S146" s="420"/>
      <c r="T146" s="420"/>
      <c r="U146" s="420"/>
      <c r="V146" s="420"/>
      <c r="W146" s="420"/>
      <c r="X146" s="420"/>
      <c r="Y146" s="420"/>
      <c r="Z146" s="420"/>
      <c r="AA146" s="420"/>
      <c r="AB146" s="420"/>
      <c r="AC146" s="420"/>
      <c r="AD146" s="420"/>
      <c r="AE146" s="420"/>
      <c r="AF146" s="420"/>
      <c r="AG146" s="420"/>
      <c r="AH146" s="420"/>
      <c r="AI146" s="420"/>
      <c r="AJ146" s="420"/>
      <c r="AK146" s="420"/>
      <c r="AL146" s="420"/>
      <c r="AM146" s="420"/>
      <c r="AN146" s="420"/>
      <c r="AO146" s="420"/>
      <c r="AP146" s="420"/>
      <c r="AQ146" s="420"/>
    </row>
    <row r="147" spans="1:43" x14ac:dyDescent="0.2">
      <c r="A147" s="415"/>
      <c r="B147" s="415"/>
      <c r="C147" s="420"/>
      <c r="D147" s="422"/>
      <c r="E147" s="419"/>
      <c r="F147" s="419"/>
      <c r="G147" s="420"/>
      <c r="H147" s="420"/>
      <c r="I147" s="420"/>
      <c r="J147" s="420"/>
      <c r="K147" s="420"/>
      <c r="L147" s="420"/>
      <c r="M147" s="420"/>
      <c r="N147" s="420"/>
      <c r="O147" s="420"/>
      <c r="P147" s="420"/>
      <c r="Q147" s="420"/>
      <c r="R147" s="420"/>
      <c r="S147" s="420"/>
      <c r="T147" s="420"/>
      <c r="U147" s="420"/>
      <c r="V147" s="420"/>
      <c r="W147" s="420"/>
      <c r="X147" s="420"/>
      <c r="Y147" s="420"/>
      <c r="Z147" s="420"/>
      <c r="AA147" s="420"/>
      <c r="AB147" s="420"/>
      <c r="AC147" s="420"/>
      <c r="AD147" s="420"/>
      <c r="AE147" s="420"/>
      <c r="AF147" s="420"/>
      <c r="AG147" s="420"/>
      <c r="AH147" s="420"/>
      <c r="AI147" s="420"/>
      <c r="AJ147" s="420"/>
      <c r="AK147" s="420"/>
      <c r="AL147" s="420"/>
      <c r="AM147" s="420"/>
      <c r="AN147" s="420"/>
      <c r="AO147" s="420"/>
      <c r="AP147" s="420"/>
      <c r="AQ147" s="420"/>
    </row>
    <row r="148" spans="1:43" x14ac:dyDescent="0.2">
      <c r="A148" s="415"/>
      <c r="B148" s="415"/>
      <c r="C148" s="420"/>
      <c r="D148" s="422"/>
      <c r="E148" s="419"/>
      <c r="F148" s="419"/>
      <c r="G148" s="420"/>
      <c r="H148" s="420"/>
      <c r="I148" s="420"/>
      <c r="J148" s="420"/>
      <c r="K148" s="420"/>
      <c r="L148" s="420"/>
      <c r="M148" s="420"/>
      <c r="N148" s="420"/>
      <c r="O148" s="420"/>
      <c r="P148" s="420"/>
      <c r="Q148" s="420"/>
      <c r="R148" s="420"/>
      <c r="S148" s="420"/>
      <c r="T148" s="420"/>
      <c r="U148" s="420"/>
      <c r="V148" s="420"/>
      <c r="W148" s="420"/>
      <c r="X148" s="420"/>
      <c r="Y148" s="420"/>
      <c r="Z148" s="420"/>
      <c r="AA148" s="420"/>
      <c r="AB148" s="420"/>
      <c r="AC148" s="420"/>
      <c r="AD148" s="420"/>
      <c r="AE148" s="420"/>
      <c r="AF148" s="420"/>
      <c r="AG148" s="420"/>
      <c r="AH148" s="420"/>
      <c r="AI148" s="420"/>
      <c r="AJ148" s="420"/>
      <c r="AK148" s="420"/>
      <c r="AL148" s="420"/>
      <c r="AM148" s="420"/>
      <c r="AN148" s="420"/>
      <c r="AO148" s="420"/>
      <c r="AP148" s="420"/>
      <c r="AQ148" s="420"/>
    </row>
    <row r="149" spans="1:43" x14ac:dyDescent="0.2">
      <c r="A149" s="415"/>
      <c r="B149" s="415"/>
      <c r="C149" s="420"/>
      <c r="D149" s="422"/>
      <c r="E149" s="419"/>
      <c r="F149" s="419"/>
      <c r="G149" s="420"/>
      <c r="H149" s="420"/>
      <c r="I149" s="420"/>
      <c r="J149" s="420"/>
      <c r="K149" s="420"/>
      <c r="L149" s="420"/>
      <c r="M149" s="420"/>
      <c r="N149" s="420"/>
      <c r="O149" s="420"/>
      <c r="P149" s="420"/>
      <c r="Q149" s="420"/>
      <c r="R149" s="420"/>
      <c r="S149" s="420"/>
      <c r="T149" s="420"/>
      <c r="U149" s="420"/>
      <c r="V149" s="420"/>
      <c r="W149" s="420"/>
      <c r="X149" s="420"/>
      <c r="Y149" s="420"/>
      <c r="Z149" s="420"/>
      <c r="AA149" s="420"/>
      <c r="AB149" s="420"/>
      <c r="AC149" s="420"/>
      <c r="AD149" s="420"/>
      <c r="AE149" s="420"/>
      <c r="AF149" s="420"/>
      <c r="AG149" s="420"/>
      <c r="AH149" s="420"/>
      <c r="AI149" s="420"/>
      <c r="AJ149" s="420"/>
      <c r="AK149" s="420"/>
      <c r="AL149" s="420"/>
      <c r="AM149" s="420"/>
      <c r="AN149" s="420"/>
      <c r="AO149" s="420"/>
      <c r="AP149" s="420"/>
      <c r="AQ149" s="420"/>
    </row>
    <row r="150" spans="1:43" x14ac:dyDescent="0.2">
      <c r="A150" s="415"/>
      <c r="B150" s="415"/>
      <c r="C150" s="420"/>
      <c r="D150" s="422"/>
      <c r="E150" s="419"/>
      <c r="F150" s="419"/>
      <c r="G150" s="420"/>
      <c r="H150" s="420"/>
      <c r="I150" s="420"/>
      <c r="J150" s="420"/>
      <c r="K150" s="420"/>
      <c r="L150" s="420"/>
      <c r="M150" s="420"/>
      <c r="N150" s="420"/>
      <c r="O150" s="420"/>
      <c r="P150" s="420"/>
      <c r="Q150" s="420"/>
      <c r="R150" s="420"/>
      <c r="S150" s="420"/>
      <c r="T150" s="420"/>
      <c r="U150" s="420"/>
      <c r="V150" s="420"/>
      <c r="W150" s="420"/>
      <c r="X150" s="420"/>
      <c r="Y150" s="420"/>
      <c r="Z150" s="420"/>
      <c r="AA150" s="420"/>
      <c r="AB150" s="420"/>
      <c r="AC150" s="420"/>
      <c r="AD150" s="420"/>
      <c r="AE150" s="420"/>
      <c r="AF150" s="420"/>
      <c r="AG150" s="420"/>
      <c r="AH150" s="420"/>
      <c r="AI150" s="420"/>
      <c r="AJ150" s="420"/>
      <c r="AK150" s="420"/>
      <c r="AL150" s="420"/>
      <c r="AM150" s="420"/>
      <c r="AN150" s="420"/>
      <c r="AO150" s="420"/>
      <c r="AP150" s="420"/>
      <c r="AQ150" s="420"/>
    </row>
    <row r="151" spans="1:43" x14ac:dyDescent="0.2">
      <c r="A151" s="415"/>
      <c r="B151" s="415"/>
      <c r="C151" s="420"/>
      <c r="D151" s="422"/>
      <c r="E151" s="419"/>
      <c r="F151" s="419"/>
      <c r="G151" s="420"/>
      <c r="H151" s="420"/>
      <c r="I151" s="420"/>
      <c r="J151" s="420"/>
      <c r="K151" s="420"/>
      <c r="L151" s="420"/>
      <c r="M151" s="420"/>
      <c r="N151" s="420"/>
      <c r="O151" s="420"/>
      <c r="P151" s="420"/>
      <c r="Q151" s="420"/>
      <c r="R151" s="420"/>
      <c r="S151" s="420"/>
      <c r="T151" s="420"/>
      <c r="U151" s="420"/>
      <c r="V151" s="420"/>
      <c r="W151" s="420"/>
      <c r="X151" s="420"/>
      <c r="Y151" s="420"/>
      <c r="Z151" s="420"/>
      <c r="AA151" s="420"/>
      <c r="AB151" s="420"/>
      <c r="AC151" s="420"/>
      <c r="AD151" s="420"/>
      <c r="AE151" s="420"/>
      <c r="AF151" s="420"/>
      <c r="AG151" s="420"/>
      <c r="AH151" s="420"/>
      <c r="AI151" s="420"/>
      <c r="AJ151" s="420"/>
      <c r="AK151" s="420"/>
      <c r="AL151" s="420"/>
      <c r="AM151" s="420"/>
      <c r="AN151" s="420"/>
      <c r="AO151" s="420"/>
      <c r="AP151" s="420"/>
      <c r="AQ151" s="420"/>
    </row>
    <row r="152" spans="1:43" x14ac:dyDescent="0.2">
      <c r="A152" s="415"/>
      <c r="B152" s="415"/>
      <c r="C152" s="420"/>
      <c r="D152" s="422"/>
      <c r="E152" s="419"/>
      <c r="F152" s="419"/>
      <c r="G152" s="420"/>
      <c r="H152" s="420"/>
      <c r="I152" s="420"/>
      <c r="J152" s="420"/>
      <c r="K152" s="420"/>
      <c r="L152" s="420"/>
      <c r="M152" s="420"/>
      <c r="N152" s="420"/>
      <c r="O152" s="420"/>
      <c r="P152" s="420"/>
      <c r="Q152" s="420"/>
      <c r="R152" s="420"/>
      <c r="S152" s="420"/>
      <c r="T152" s="420"/>
      <c r="U152" s="420"/>
      <c r="V152" s="420"/>
      <c r="W152" s="420"/>
      <c r="X152" s="420"/>
      <c r="Y152" s="420"/>
      <c r="Z152" s="420"/>
      <c r="AA152" s="420"/>
      <c r="AB152" s="420"/>
      <c r="AC152" s="420"/>
      <c r="AD152" s="420"/>
      <c r="AE152" s="420"/>
      <c r="AF152" s="420"/>
      <c r="AG152" s="420"/>
      <c r="AH152" s="420"/>
      <c r="AI152" s="420"/>
      <c r="AJ152" s="420"/>
      <c r="AK152" s="420"/>
      <c r="AL152" s="420"/>
      <c r="AM152" s="420"/>
      <c r="AN152" s="420"/>
      <c r="AO152" s="420"/>
      <c r="AP152" s="420"/>
      <c r="AQ152" s="420"/>
    </row>
    <row r="153" spans="1:43" x14ac:dyDescent="0.2">
      <c r="A153" s="415"/>
      <c r="B153" s="415"/>
      <c r="C153" s="420"/>
      <c r="D153" s="422"/>
      <c r="E153" s="419"/>
      <c r="F153" s="419"/>
      <c r="G153" s="420"/>
      <c r="H153" s="420"/>
      <c r="I153" s="420"/>
      <c r="J153" s="420"/>
      <c r="K153" s="420"/>
      <c r="L153" s="420"/>
      <c r="M153" s="420"/>
      <c r="N153" s="420"/>
      <c r="O153" s="420"/>
      <c r="P153" s="420"/>
      <c r="Q153" s="420"/>
      <c r="R153" s="420"/>
      <c r="S153" s="420"/>
      <c r="T153" s="420"/>
      <c r="U153" s="420"/>
      <c r="V153" s="420"/>
      <c r="W153" s="420"/>
      <c r="X153" s="420"/>
      <c r="Y153" s="420"/>
      <c r="Z153" s="420"/>
      <c r="AA153" s="420"/>
      <c r="AB153" s="420"/>
      <c r="AC153" s="420"/>
      <c r="AD153" s="420"/>
      <c r="AE153" s="420"/>
      <c r="AF153" s="420"/>
      <c r="AG153" s="420"/>
      <c r="AH153" s="420"/>
      <c r="AI153" s="420"/>
      <c r="AJ153" s="420"/>
      <c r="AK153" s="420"/>
      <c r="AL153" s="420"/>
      <c r="AM153" s="420"/>
      <c r="AN153" s="420"/>
      <c r="AO153" s="420"/>
      <c r="AP153" s="420"/>
      <c r="AQ153" s="420"/>
    </row>
    <row r="154" spans="1:43" x14ac:dyDescent="0.2">
      <c r="A154" s="415"/>
      <c r="B154" s="415"/>
      <c r="C154" s="420"/>
      <c r="D154" s="422"/>
      <c r="E154" s="419"/>
      <c r="F154" s="419"/>
      <c r="G154" s="420"/>
      <c r="H154" s="420"/>
      <c r="I154" s="420"/>
      <c r="J154" s="420"/>
      <c r="K154" s="420"/>
      <c r="L154" s="420"/>
      <c r="M154" s="420"/>
      <c r="N154" s="420"/>
      <c r="O154" s="420"/>
      <c r="P154" s="420"/>
      <c r="Q154" s="420"/>
      <c r="R154" s="420"/>
      <c r="S154" s="420"/>
      <c r="T154" s="420"/>
      <c r="U154" s="420"/>
      <c r="V154" s="420"/>
      <c r="W154" s="420"/>
      <c r="X154" s="420"/>
      <c r="Y154" s="420"/>
      <c r="Z154" s="420"/>
      <c r="AA154" s="420"/>
      <c r="AB154" s="420"/>
      <c r="AC154" s="420"/>
      <c r="AD154" s="420"/>
      <c r="AE154" s="420"/>
      <c r="AF154" s="420"/>
      <c r="AG154" s="420"/>
      <c r="AH154" s="420"/>
      <c r="AI154" s="420"/>
      <c r="AJ154" s="420"/>
      <c r="AK154" s="420"/>
      <c r="AL154" s="420"/>
      <c r="AM154" s="420"/>
      <c r="AN154" s="420"/>
      <c r="AO154" s="420"/>
      <c r="AP154" s="420"/>
      <c r="AQ154" s="420"/>
    </row>
    <row r="155" spans="1:43" x14ac:dyDescent="0.2">
      <c r="A155" s="415"/>
      <c r="B155" s="415"/>
      <c r="C155" s="420"/>
      <c r="D155" s="422"/>
      <c r="E155" s="419"/>
      <c r="F155" s="419"/>
      <c r="G155" s="420"/>
      <c r="H155" s="420"/>
      <c r="I155" s="420"/>
      <c r="J155" s="420"/>
      <c r="K155" s="420"/>
      <c r="L155" s="420"/>
      <c r="M155" s="420"/>
      <c r="N155" s="420"/>
      <c r="O155" s="420"/>
      <c r="P155" s="420"/>
      <c r="Q155" s="420"/>
      <c r="R155" s="420"/>
      <c r="S155" s="420"/>
      <c r="T155" s="420"/>
      <c r="U155" s="420"/>
      <c r="V155" s="420"/>
      <c r="W155" s="420"/>
      <c r="X155" s="420"/>
      <c r="Y155" s="420"/>
      <c r="Z155" s="420"/>
      <c r="AA155" s="420"/>
      <c r="AB155" s="420"/>
      <c r="AC155" s="420"/>
      <c r="AD155" s="420"/>
      <c r="AE155" s="420"/>
      <c r="AF155" s="420"/>
      <c r="AG155" s="420"/>
      <c r="AH155" s="420"/>
      <c r="AI155" s="420"/>
      <c r="AJ155" s="420"/>
      <c r="AK155" s="420"/>
      <c r="AL155" s="420"/>
      <c r="AM155" s="420"/>
      <c r="AN155" s="420"/>
      <c r="AO155" s="420"/>
      <c r="AP155" s="420"/>
      <c r="AQ155" s="420"/>
    </row>
    <row r="156" spans="1:43" x14ac:dyDescent="0.2">
      <c r="A156" s="415"/>
      <c r="B156" s="415"/>
      <c r="C156" s="420"/>
      <c r="D156" s="422"/>
      <c r="E156" s="419"/>
      <c r="F156" s="419"/>
      <c r="G156" s="420"/>
      <c r="H156" s="420"/>
      <c r="I156" s="420"/>
      <c r="J156" s="420"/>
      <c r="K156" s="420"/>
      <c r="L156" s="420"/>
      <c r="M156" s="420"/>
      <c r="N156" s="420"/>
      <c r="O156" s="420"/>
      <c r="P156" s="420"/>
      <c r="Q156" s="420"/>
      <c r="R156" s="420"/>
      <c r="S156" s="420"/>
      <c r="T156" s="420"/>
      <c r="U156" s="420"/>
      <c r="V156" s="420"/>
      <c r="W156" s="420"/>
      <c r="X156" s="420"/>
      <c r="Y156" s="420"/>
      <c r="Z156" s="420"/>
      <c r="AA156" s="420"/>
      <c r="AB156" s="420"/>
      <c r="AC156" s="420"/>
      <c r="AD156" s="420"/>
      <c r="AE156" s="420"/>
      <c r="AF156" s="420"/>
      <c r="AG156" s="420"/>
      <c r="AH156" s="420"/>
      <c r="AI156" s="420"/>
      <c r="AJ156" s="420"/>
      <c r="AK156" s="420"/>
      <c r="AL156" s="420"/>
      <c r="AM156" s="420"/>
      <c r="AN156" s="420"/>
      <c r="AO156" s="420"/>
      <c r="AP156" s="420"/>
      <c r="AQ156" s="420"/>
    </row>
    <row r="157" spans="1:43" x14ac:dyDescent="0.2">
      <c r="A157" s="415"/>
      <c r="B157" s="415"/>
      <c r="C157" s="420"/>
      <c r="D157" s="422"/>
      <c r="E157" s="419"/>
      <c r="F157" s="419"/>
      <c r="G157" s="420"/>
      <c r="H157" s="420"/>
      <c r="I157" s="420"/>
      <c r="J157" s="420"/>
      <c r="K157" s="420"/>
      <c r="L157" s="420"/>
      <c r="M157" s="420"/>
      <c r="N157" s="420"/>
      <c r="O157" s="420"/>
      <c r="P157" s="420"/>
      <c r="Q157" s="420"/>
      <c r="R157" s="420"/>
      <c r="S157" s="420"/>
      <c r="T157" s="420"/>
      <c r="U157" s="420"/>
      <c r="V157" s="420"/>
      <c r="W157" s="420"/>
      <c r="X157" s="420"/>
      <c r="Y157" s="420"/>
      <c r="Z157" s="420"/>
      <c r="AA157" s="420"/>
      <c r="AB157" s="420"/>
      <c r="AC157" s="420"/>
      <c r="AD157" s="420"/>
      <c r="AE157" s="420"/>
      <c r="AF157" s="420"/>
      <c r="AG157" s="420"/>
      <c r="AH157" s="420"/>
      <c r="AI157" s="420"/>
      <c r="AJ157" s="420"/>
      <c r="AK157" s="420"/>
      <c r="AL157" s="420"/>
      <c r="AM157" s="420"/>
      <c r="AN157" s="420"/>
      <c r="AO157" s="420"/>
      <c r="AP157" s="420"/>
      <c r="AQ157" s="420"/>
    </row>
    <row r="158" spans="1:43" x14ac:dyDescent="0.2">
      <c r="A158" s="415"/>
      <c r="B158" s="415"/>
      <c r="C158" s="420"/>
      <c r="D158" s="422"/>
      <c r="E158" s="419"/>
      <c r="F158" s="419"/>
      <c r="G158" s="420"/>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420"/>
    </row>
    <row r="159" spans="1:43" x14ac:dyDescent="0.2">
      <c r="A159" s="415"/>
      <c r="B159" s="415"/>
      <c r="C159" s="420"/>
      <c r="D159" s="422"/>
      <c r="E159" s="419"/>
      <c r="F159" s="419"/>
      <c r="G159" s="420"/>
      <c r="H159" s="420"/>
      <c r="I159" s="420"/>
      <c r="J159" s="420"/>
      <c r="K159" s="420"/>
      <c r="L159" s="420"/>
      <c r="M159" s="420"/>
      <c r="N159" s="420"/>
      <c r="O159" s="420"/>
      <c r="P159" s="420"/>
      <c r="Q159" s="420"/>
      <c r="R159" s="420"/>
      <c r="S159" s="420"/>
      <c r="T159" s="420"/>
      <c r="U159" s="420"/>
      <c r="V159" s="420"/>
      <c r="W159" s="420"/>
      <c r="X159" s="420"/>
      <c r="Y159" s="420"/>
      <c r="Z159" s="420"/>
      <c r="AA159" s="420"/>
      <c r="AB159" s="420"/>
      <c r="AC159" s="420"/>
      <c r="AD159" s="420"/>
      <c r="AE159" s="420"/>
      <c r="AF159" s="420"/>
      <c r="AG159" s="420"/>
      <c r="AH159" s="420"/>
      <c r="AI159" s="420"/>
      <c r="AJ159" s="420"/>
      <c r="AK159" s="420"/>
      <c r="AL159" s="420"/>
      <c r="AM159" s="420"/>
      <c r="AN159" s="420"/>
      <c r="AO159" s="420"/>
      <c r="AP159" s="420"/>
      <c r="AQ159" s="420"/>
    </row>
    <row r="160" spans="1:43" x14ac:dyDescent="0.2">
      <c r="A160" s="415"/>
      <c r="B160" s="415"/>
      <c r="C160" s="420"/>
      <c r="D160" s="422"/>
      <c r="E160" s="419"/>
      <c r="F160" s="419"/>
      <c r="G160" s="420"/>
      <c r="H160" s="420"/>
      <c r="I160" s="420"/>
      <c r="J160" s="420"/>
      <c r="K160" s="420"/>
      <c r="L160" s="420"/>
      <c r="M160" s="420"/>
      <c r="N160" s="420"/>
      <c r="O160" s="420"/>
      <c r="P160" s="420"/>
      <c r="Q160" s="420"/>
      <c r="R160" s="420"/>
      <c r="S160" s="420"/>
      <c r="T160" s="420"/>
      <c r="U160" s="420"/>
      <c r="V160" s="420"/>
      <c r="W160" s="420"/>
      <c r="X160" s="420"/>
      <c r="Y160" s="420"/>
      <c r="Z160" s="420"/>
      <c r="AA160" s="420"/>
      <c r="AB160" s="420"/>
      <c r="AC160" s="420"/>
      <c r="AD160" s="420"/>
      <c r="AE160" s="420"/>
      <c r="AF160" s="420"/>
      <c r="AG160" s="420"/>
      <c r="AH160" s="420"/>
      <c r="AI160" s="420"/>
      <c r="AJ160" s="420"/>
      <c r="AK160" s="420"/>
      <c r="AL160" s="420"/>
      <c r="AM160" s="420"/>
      <c r="AN160" s="420"/>
      <c r="AO160" s="420"/>
      <c r="AP160" s="420"/>
      <c r="AQ160" s="420"/>
    </row>
    <row r="161" spans="1:43" x14ac:dyDescent="0.2">
      <c r="A161" s="415"/>
      <c r="B161" s="415"/>
      <c r="C161" s="420"/>
      <c r="D161" s="422"/>
      <c r="E161" s="419"/>
      <c r="F161" s="419"/>
      <c r="G161" s="420"/>
      <c r="H161" s="420"/>
      <c r="I161" s="420"/>
      <c r="J161" s="420"/>
      <c r="K161" s="420"/>
      <c r="L161" s="420"/>
      <c r="M161" s="420"/>
      <c r="N161" s="420"/>
      <c r="O161" s="420"/>
      <c r="P161" s="420"/>
      <c r="Q161" s="420"/>
      <c r="R161" s="420"/>
      <c r="S161" s="420"/>
      <c r="T161" s="420"/>
      <c r="U161" s="420"/>
      <c r="V161" s="420"/>
      <c r="W161" s="420"/>
      <c r="X161" s="420"/>
      <c r="Y161" s="420"/>
      <c r="Z161" s="420"/>
      <c r="AA161" s="420"/>
      <c r="AB161" s="420"/>
      <c r="AC161" s="420"/>
      <c r="AD161" s="420"/>
      <c r="AE161" s="420"/>
      <c r="AF161" s="420"/>
      <c r="AG161" s="420"/>
      <c r="AH161" s="420"/>
      <c r="AI161" s="420"/>
      <c r="AJ161" s="420"/>
      <c r="AK161" s="420"/>
      <c r="AL161" s="420"/>
      <c r="AM161" s="420"/>
      <c r="AN161" s="420"/>
      <c r="AO161" s="420"/>
      <c r="AP161" s="420"/>
      <c r="AQ161" s="420"/>
    </row>
    <row r="162" spans="1:43" x14ac:dyDescent="0.2">
      <c r="A162" s="415"/>
      <c r="B162" s="415"/>
      <c r="C162" s="420"/>
      <c r="D162" s="422"/>
      <c r="E162" s="419"/>
      <c r="F162" s="419"/>
      <c r="G162" s="420"/>
      <c r="H162" s="420"/>
      <c r="I162" s="420"/>
      <c r="J162" s="420"/>
      <c r="K162" s="420"/>
      <c r="L162" s="420"/>
      <c r="M162" s="420"/>
      <c r="N162" s="420"/>
      <c r="O162" s="420"/>
      <c r="P162" s="420"/>
      <c r="Q162" s="420"/>
      <c r="R162" s="420"/>
      <c r="S162" s="420"/>
      <c r="T162" s="420"/>
      <c r="U162" s="420"/>
      <c r="V162" s="420"/>
      <c r="W162" s="420"/>
      <c r="X162" s="420"/>
      <c r="Y162" s="420"/>
      <c r="Z162" s="420"/>
      <c r="AA162" s="420"/>
      <c r="AB162" s="420"/>
      <c r="AC162" s="420"/>
      <c r="AD162" s="420"/>
      <c r="AE162" s="420"/>
      <c r="AF162" s="420"/>
      <c r="AG162" s="420"/>
      <c r="AH162" s="420"/>
      <c r="AI162" s="420"/>
      <c r="AJ162" s="420"/>
      <c r="AK162" s="420"/>
      <c r="AL162" s="420"/>
      <c r="AM162" s="420"/>
      <c r="AN162" s="420"/>
      <c r="AO162" s="420"/>
      <c r="AP162" s="420"/>
      <c r="AQ162" s="420"/>
    </row>
    <row r="163" spans="1:43" x14ac:dyDescent="0.2">
      <c r="A163" s="415"/>
      <c r="B163" s="415"/>
      <c r="C163" s="420"/>
      <c r="D163" s="422"/>
      <c r="E163" s="419"/>
      <c r="F163" s="419"/>
      <c r="G163" s="420"/>
      <c r="H163" s="420"/>
      <c r="I163" s="420"/>
      <c r="J163" s="420"/>
      <c r="K163" s="420"/>
      <c r="L163" s="420"/>
      <c r="M163" s="420"/>
      <c r="N163" s="420"/>
      <c r="O163" s="420"/>
      <c r="P163" s="420"/>
      <c r="Q163" s="420"/>
      <c r="R163" s="420"/>
      <c r="S163" s="420"/>
      <c r="T163" s="420"/>
      <c r="U163" s="420"/>
      <c r="V163" s="420"/>
      <c r="W163" s="420"/>
      <c r="X163" s="420"/>
      <c r="Y163" s="420"/>
      <c r="Z163" s="420"/>
      <c r="AA163" s="420"/>
      <c r="AB163" s="420"/>
      <c r="AC163" s="420"/>
      <c r="AD163" s="420"/>
      <c r="AE163" s="420"/>
      <c r="AF163" s="420"/>
      <c r="AG163" s="420"/>
      <c r="AH163" s="420"/>
      <c r="AI163" s="420"/>
      <c r="AJ163" s="420"/>
      <c r="AK163" s="420"/>
      <c r="AL163" s="420"/>
      <c r="AM163" s="420"/>
      <c r="AN163" s="420"/>
      <c r="AO163" s="420"/>
      <c r="AP163" s="420"/>
      <c r="AQ163" s="420"/>
    </row>
    <row r="164" spans="1:43" x14ac:dyDescent="0.2">
      <c r="A164" s="415"/>
      <c r="B164" s="415"/>
      <c r="C164" s="420"/>
      <c r="D164" s="422"/>
      <c r="E164" s="419"/>
      <c r="F164" s="419"/>
      <c r="G164" s="420"/>
      <c r="H164" s="420"/>
      <c r="I164" s="420"/>
      <c r="J164" s="420"/>
      <c r="K164" s="420"/>
      <c r="L164" s="420"/>
      <c r="M164" s="420"/>
      <c r="N164" s="420"/>
      <c r="O164" s="420"/>
      <c r="P164" s="420"/>
      <c r="Q164" s="420"/>
      <c r="R164" s="420"/>
      <c r="S164" s="420"/>
      <c r="T164" s="420"/>
      <c r="U164" s="420"/>
      <c r="V164" s="420"/>
      <c r="W164" s="420"/>
      <c r="X164" s="420"/>
      <c r="Y164" s="420"/>
      <c r="Z164" s="420"/>
      <c r="AA164" s="420"/>
      <c r="AB164" s="420"/>
      <c r="AC164" s="420"/>
      <c r="AD164" s="420"/>
      <c r="AE164" s="420"/>
      <c r="AF164" s="420"/>
      <c r="AG164" s="420"/>
      <c r="AH164" s="420"/>
      <c r="AI164" s="420"/>
      <c r="AJ164" s="420"/>
      <c r="AK164" s="420"/>
      <c r="AL164" s="420"/>
      <c r="AM164" s="420"/>
      <c r="AN164" s="420"/>
      <c r="AO164" s="420"/>
      <c r="AP164" s="420"/>
      <c r="AQ164" s="420"/>
    </row>
    <row r="165" spans="1:43" x14ac:dyDescent="0.2">
      <c r="A165" s="415"/>
      <c r="B165" s="415"/>
      <c r="C165" s="420"/>
      <c r="D165" s="422"/>
      <c r="E165" s="419"/>
      <c r="F165" s="419"/>
      <c r="G165" s="420"/>
      <c r="H165" s="420"/>
      <c r="I165" s="420"/>
      <c r="J165" s="420"/>
      <c r="K165" s="420"/>
      <c r="L165" s="420"/>
      <c r="M165" s="420"/>
      <c r="N165" s="420"/>
      <c r="O165" s="420"/>
      <c r="P165" s="420"/>
      <c r="Q165" s="420"/>
      <c r="R165" s="420"/>
      <c r="S165" s="420"/>
      <c r="T165" s="420"/>
      <c r="U165" s="420"/>
      <c r="V165" s="420"/>
      <c r="W165" s="420"/>
      <c r="X165" s="420"/>
      <c r="Y165" s="420"/>
      <c r="Z165" s="420"/>
      <c r="AA165" s="420"/>
      <c r="AB165" s="420"/>
      <c r="AC165" s="420"/>
      <c r="AD165" s="420"/>
      <c r="AE165" s="420"/>
      <c r="AF165" s="420"/>
      <c r="AG165" s="420"/>
      <c r="AH165" s="420"/>
      <c r="AI165" s="420"/>
      <c r="AJ165" s="420"/>
      <c r="AK165" s="420"/>
      <c r="AL165" s="420"/>
      <c r="AM165" s="420"/>
      <c r="AN165" s="420"/>
      <c r="AO165" s="420"/>
      <c r="AP165" s="420"/>
      <c r="AQ165" s="420"/>
    </row>
    <row r="166" spans="1:43" x14ac:dyDescent="0.2">
      <c r="A166" s="415"/>
      <c r="B166" s="415"/>
      <c r="C166" s="420"/>
      <c r="D166" s="422"/>
      <c r="E166" s="419"/>
      <c r="F166" s="419"/>
      <c r="G166" s="420"/>
      <c r="H166" s="420"/>
      <c r="I166" s="420"/>
      <c r="J166" s="420"/>
      <c r="K166" s="420"/>
      <c r="L166" s="420"/>
      <c r="M166" s="420"/>
      <c r="N166" s="420"/>
      <c r="O166" s="420"/>
      <c r="P166" s="420"/>
      <c r="Q166" s="420"/>
      <c r="R166" s="420"/>
      <c r="S166" s="420"/>
      <c r="T166" s="420"/>
      <c r="U166" s="420"/>
      <c r="V166" s="420"/>
      <c r="W166" s="420"/>
      <c r="X166" s="420"/>
      <c r="Y166" s="420"/>
      <c r="Z166" s="420"/>
      <c r="AA166" s="420"/>
      <c r="AB166" s="420"/>
      <c r="AC166" s="420"/>
      <c r="AD166" s="420"/>
      <c r="AE166" s="420"/>
      <c r="AF166" s="420"/>
      <c r="AG166" s="420"/>
      <c r="AH166" s="420"/>
      <c r="AI166" s="420"/>
      <c r="AJ166" s="420"/>
      <c r="AK166" s="420"/>
      <c r="AL166" s="420"/>
      <c r="AM166" s="420"/>
      <c r="AN166" s="420"/>
      <c r="AO166" s="420"/>
      <c r="AP166" s="420"/>
      <c r="AQ166" s="420"/>
    </row>
    <row r="167" spans="1:43" x14ac:dyDescent="0.2">
      <c r="A167" s="415"/>
      <c r="B167" s="415"/>
      <c r="C167" s="420"/>
      <c r="D167" s="422"/>
      <c r="E167" s="419"/>
      <c r="F167" s="419"/>
      <c r="G167" s="420"/>
      <c r="H167" s="420"/>
      <c r="I167" s="420"/>
      <c r="J167" s="420"/>
      <c r="K167" s="420"/>
      <c r="L167" s="420"/>
      <c r="M167" s="420"/>
      <c r="N167" s="420"/>
      <c r="O167" s="420"/>
      <c r="P167" s="420"/>
      <c r="Q167" s="420"/>
      <c r="R167" s="420"/>
      <c r="S167" s="420"/>
      <c r="T167" s="420"/>
      <c r="U167" s="420"/>
      <c r="V167" s="420"/>
      <c r="W167" s="420"/>
      <c r="X167" s="420"/>
      <c r="Y167" s="420"/>
      <c r="Z167" s="420"/>
      <c r="AA167" s="420"/>
      <c r="AB167" s="420"/>
      <c r="AC167" s="420"/>
      <c r="AD167" s="420"/>
      <c r="AE167" s="420"/>
      <c r="AF167" s="420"/>
      <c r="AG167" s="420"/>
      <c r="AH167" s="420"/>
      <c r="AI167" s="420"/>
      <c r="AJ167" s="420"/>
      <c r="AK167" s="420"/>
      <c r="AL167" s="420"/>
      <c r="AM167" s="420"/>
      <c r="AN167" s="420"/>
      <c r="AO167" s="420"/>
      <c r="AP167" s="420"/>
      <c r="AQ167" s="420"/>
    </row>
    <row r="168" spans="1:43" x14ac:dyDescent="0.2">
      <c r="A168" s="415"/>
      <c r="B168" s="415"/>
      <c r="C168" s="420"/>
      <c r="D168" s="422"/>
      <c r="E168" s="419"/>
      <c r="F168" s="419"/>
      <c r="G168" s="420"/>
      <c r="H168" s="420"/>
      <c r="I168" s="420"/>
      <c r="J168" s="420"/>
      <c r="K168" s="420"/>
      <c r="L168" s="420"/>
      <c r="M168" s="420"/>
      <c r="N168" s="420"/>
      <c r="O168" s="420"/>
      <c r="P168" s="420"/>
      <c r="Q168" s="420"/>
      <c r="R168" s="420"/>
      <c r="S168" s="420"/>
      <c r="T168" s="420"/>
      <c r="U168" s="420"/>
      <c r="V168" s="420"/>
      <c r="W168" s="420"/>
      <c r="X168" s="420"/>
      <c r="Y168" s="420"/>
      <c r="Z168" s="420"/>
      <c r="AA168" s="420"/>
      <c r="AB168" s="420"/>
      <c r="AC168" s="420"/>
      <c r="AD168" s="420"/>
      <c r="AE168" s="420"/>
      <c r="AF168" s="420"/>
      <c r="AG168" s="420"/>
      <c r="AH168" s="420"/>
      <c r="AI168" s="420"/>
      <c r="AJ168" s="420"/>
      <c r="AK168" s="420"/>
      <c r="AL168" s="420"/>
      <c r="AM168" s="420"/>
      <c r="AN168" s="420"/>
      <c r="AO168" s="420"/>
      <c r="AP168" s="420"/>
      <c r="AQ168" s="420"/>
    </row>
    <row r="169" spans="1:43" x14ac:dyDescent="0.2">
      <c r="A169" s="415"/>
      <c r="B169" s="415"/>
      <c r="C169" s="420"/>
      <c r="D169" s="422"/>
      <c r="E169" s="419"/>
      <c r="F169" s="419"/>
      <c r="G169" s="420"/>
      <c r="H169" s="420"/>
      <c r="I169" s="420"/>
      <c r="J169" s="420"/>
      <c r="K169" s="420"/>
      <c r="L169" s="420"/>
      <c r="M169" s="420"/>
      <c r="N169" s="420"/>
      <c r="O169" s="420"/>
      <c r="P169" s="420"/>
      <c r="Q169" s="420"/>
      <c r="R169" s="420"/>
      <c r="S169" s="420"/>
      <c r="T169" s="420"/>
      <c r="U169" s="420"/>
      <c r="V169" s="420"/>
      <c r="W169" s="420"/>
      <c r="X169" s="420"/>
      <c r="Y169" s="420"/>
      <c r="Z169" s="420"/>
      <c r="AA169" s="420"/>
      <c r="AB169" s="420"/>
      <c r="AC169" s="420"/>
      <c r="AD169" s="420"/>
      <c r="AE169" s="420"/>
      <c r="AF169" s="420"/>
      <c r="AG169" s="420"/>
      <c r="AH169" s="420"/>
      <c r="AI169" s="420"/>
      <c r="AJ169" s="420"/>
      <c r="AK169" s="420"/>
      <c r="AL169" s="420"/>
      <c r="AM169" s="420"/>
      <c r="AN169" s="420"/>
      <c r="AO169" s="420"/>
      <c r="AP169" s="420"/>
      <c r="AQ169" s="420"/>
    </row>
    <row r="170" spans="1:43" x14ac:dyDescent="0.2">
      <c r="A170" s="415"/>
      <c r="B170" s="415"/>
      <c r="C170" s="420"/>
      <c r="D170" s="422"/>
      <c r="E170" s="419"/>
      <c r="F170" s="419"/>
      <c r="G170" s="420"/>
      <c r="H170" s="420"/>
      <c r="I170" s="420"/>
      <c r="J170" s="420"/>
      <c r="K170" s="420"/>
      <c r="L170" s="420"/>
      <c r="M170" s="420"/>
      <c r="N170" s="420"/>
      <c r="O170" s="420"/>
      <c r="P170" s="420"/>
      <c r="Q170" s="420"/>
      <c r="R170" s="420"/>
      <c r="S170" s="420"/>
      <c r="T170" s="420"/>
      <c r="U170" s="420"/>
      <c r="V170" s="420"/>
      <c r="W170" s="420"/>
      <c r="X170" s="420"/>
      <c r="Y170" s="420"/>
      <c r="Z170" s="420"/>
      <c r="AA170" s="420"/>
      <c r="AB170" s="420"/>
      <c r="AC170" s="420"/>
      <c r="AD170" s="420"/>
      <c r="AE170" s="420"/>
      <c r="AF170" s="420"/>
      <c r="AG170" s="420"/>
      <c r="AH170" s="420"/>
      <c r="AI170" s="420"/>
      <c r="AJ170" s="420"/>
      <c r="AK170" s="420"/>
      <c r="AL170" s="420"/>
      <c r="AM170" s="420"/>
      <c r="AN170" s="420"/>
      <c r="AO170" s="420"/>
      <c r="AP170" s="420"/>
      <c r="AQ170" s="420"/>
    </row>
    <row r="171" spans="1:43" x14ac:dyDescent="0.2">
      <c r="A171" s="415"/>
      <c r="B171" s="415"/>
      <c r="C171" s="420"/>
      <c r="D171" s="422"/>
      <c r="E171" s="419"/>
      <c r="F171" s="419"/>
      <c r="G171" s="420"/>
      <c r="H171" s="420"/>
      <c r="I171" s="420"/>
      <c r="J171" s="420"/>
      <c r="K171" s="420"/>
      <c r="L171" s="420"/>
      <c r="M171" s="420"/>
      <c r="N171" s="420"/>
      <c r="O171" s="420"/>
      <c r="P171" s="420"/>
      <c r="Q171" s="420"/>
      <c r="R171" s="420"/>
      <c r="S171" s="420"/>
      <c r="T171" s="420"/>
      <c r="U171" s="420"/>
      <c r="V171" s="420"/>
      <c r="W171" s="420"/>
      <c r="X171" s="420"/>
      <c r="Y171" s="420"/>
      <c r="Z171" s="420"/>
      <c r="AA171" s="420"/>
      <c r="AB171" s="420"/>
      <c r="AC171" s="420"/>
      <c r="AD171" s="420"/>
      <c r="AE171" s="420"/>
      <c r="AF171" s="420"/>
      <c r="AG171" s="420"/>
      <c r="AH171" s="420"/>
      <c r="AI171" s="420"/>
      <c r="AJ171" s="420"/>
      <c r="AK171" s="420"/>
      <c r="AL171" s="420"/>
      <c r="AM171" s="420"/>
      <c r="AN171" s="420"/>
      <c r="AO171" s="420"/>
      <c r="AP171" s="420"/>
      <c r="AQ171" s="420"/>
    </row>
    <row r="172" spans="1:43" x14ac:dyDescent="0.2">
      <c r="A172" s="415"/>
      <c r="B172" s="415"/>
      <c r="C172" s="420"/>
      <c r="D172" s="422"/>
      <c r="E172" s="419"/>
      <c r="F172" s="419"/>
      <c r="G172" s="420"/>
      <c r="H172" s="420"/>
      <c r="I172" s="420"/>
      <c r="J172" s="420"/>
      <c r="K172" s="420"/>
      <c r="L172" s="420"/>
      <c r="M172" s="420"/>
      <c r="N172" s="420"/>
      <c r="O172" s="420"/>
      <c r="P172" s="420"/>
      <c r="Q172" s="420"/>
      <c r="R172" s="420"/>
      <c r="S172" s="420"/>
      <c r="T172" s="420"/>
      <c r="U172" s="420"/>
      <c r="V172" s="420"/>
      <c r="W172" s="420"/>
      <c r="X172" s="420"/>
      <c r="Y172" s="420"/>
      <c r="Z172" s="420"/>
      <c r="AA172" s="420"/>
      <c r="AB172" s="420"/>
      <c r="AC172" s="420"/>
      <c r="AD172" s="420"/>
      <c r="AE172" s="420"/>
      <c r="AF172" s="420"/>
      <c r="AG172" s="420"/>
      <c r="AH172" s="420"/>
      <c r="AI172" s="420"/>
      <c r="AJ172" s="420"/>
      <c r="AK172" s="420"/>
      <c r="AL172" s="420"/>
      <c r="AM172" s="420"/>
      <c r="AN172" s="420"/>
      <c r="AO172" s="420"/>
      <c r="AP172" s="420"/>
      <c r="AQ172" s="420"/>
    </row>
    <row r="173" spans="1:43" x14ac:dyDescent="0.2">
      <c r="A173" s="415"/>
      <c r="B173" s="415"/>
      <c r="C173" s="420"/>
      <c r="D173" s="422"/>
      <c r="E173" s="419"/>
      <c r="F173" s="419"/>
      <c r="G173" s="420"/>
      <c r="H173" s="420"/>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c r="AN173" s="420"/>
      <c r="AO173" s="420"/>
      <c r="AP173" s="420"/>
      <c r="AQ173" s="420"/>
    </row>
    <row r="174" spans="1:43" x14ac:dyDescent="0.2">
      <c r="A174" s="415"/>
      <c r="B174" s="415"/>
      <c r="C174" s="420"/>
      <c r="D174" s="422"/>
      <c r="E174" s="419"/>
      <c r="F174" s="419"/>
      <c r="G174" s="420"/>
      <c r="H174" s="420"/>
      <c r="I174" s="420"/>
      <c r="J174" s="420"/>
      <c r="K174" s="420"/>
      <c r="L174" s="420"/>
      <c r="M174" s="420"/>
      <c r="N174" s="420"/>
      <c r="O174" s="420"/>
      <c r="P174" s="420"/>
      <c r="Q174" s="420"/>
      <c r="R174" s="420"/>
      <c r="S174" s="420"/>
      <c r="T174" s="420"/>
      <c r="U174" s="420"/>
      <c r="V174" s="420"/>
      <c r="W174" s="420"/>
      <c r="X174" s="420"/>
      <c r="Y174" s="420"/>
      <c r="Z174" s="420"/>
      <c r="AA174" s="420"/>
      <c r="AB174" s="420"/>
      <c r="AC174" s="420"/>
      <c r="AD174" s="420"/>
      <c r="AE174" s="420"/>
      <c r="AF174" s="420"/>
      <c r="AG174" s="420"/>
      <c r="AH174" s="420"/>
      <c r="AI174" s="420"/>
      <c r="AJ174" s="420"/>
      <c r="AK174" s="420"/>
      <c r="AL174" s="420"/>
      <c r="AM174" s="420"/>
      <c r="AN174" s="420"/>
      <c r="AO174" s="420"/>
      <c r="AP174" s="420"/>
      <c r="AQ174" s="420"/>
    </row>
    <row r="175" spans="1:43" x14ac:dyDescent="0.2">
      <c r="A175" s="415"/>
      <c r="B175" s="415"/>
      <c r="C175" s="420"/>
      <c r="D175" s="422"/>
      <c r="E175" s="419"/>
      <c r="F175" s="419"/>
      <c r="G175" s="420"/>
      <c r="H175" s="420"/>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c r="AF175" s="420"/>
      <c r="AG175" s="420"/>
      <c r="AH175" s="420"/>
      <c r="AI175" s="420"/>
      <c r="AJ175" s="420"/>
      <c r="AK175" s="420"/>
      <c r="AL175" s="420"/>
      <c r="AM175" s="420"/>
      <c r="AN175" s="420"/>
      <c r="AO175" s="420"/>
      <c r="AP175" s="420"/>
      <c r="AQ175" s="420"/>
    </row>
    <row r="176" spans="1:43" x14ac:dyDescent="0.2">
      <c r="A176" s="415"/>
      <c r="B176" s="415"/>
      <c r="C176" s="420"/>
      <c r="D176" s="422"/>
      <c r="E176" s="419"/>
      <c r="F176" s="419"/>
      <c r="G176" s="420"/>
      <c r="H176" s="420"/>
      <c r="I176" s="420"/>
      <c r="J176" s="420"/>
      <c r="K176" s="420"/>
      <c r="L176" s="420"/>
      <c r="M176" s="420"/>
      <c r="N176" s="420"/>
      <c r="O176" s="420"/>
      <c r="P176" s="420"/>
      <c r="Q176" s="420"/>
      <c r="R176" s="420"/>
      <c r="S176" s="420"/>
      <c r="T176" s="420"/>
      <c r="U176" s="420"/>
      <c r="V176" s="420"/>
      <c r="W176" s="420"/>
      <c r="X176" s="420"/>
      <c r="Y176" s="420"/>
      <c r="Z176" s="420"/>
      <c r="AA176" s="420"/>
      <c r="AB176" s="420"/>
      <c r="AC176" s="420"/>
      <c r="AD176" s="420"/>
      <c r="AE176" s="420"/>
      <c r="AF176" s="420"/>
      <c r="AG176" s="420"/>
      <c r="AH176" s="420"/>
      <c r="AI176" s="420"/>
      <c r="AJ176" s="420"/>
      <c r="AK176" s="420"/>
      <c r="AL176" s="420"/>
      <c r="AM176" s="420"/>
      <c r="AN176" s="420"/>
      <c r="AO176" s="420"/>
      <c r="AP176" s="420"/>
      <c r="AQ176" s="420"/>
    </row>
    <row r="177" spans="1:43" x14ac:dyDescent="0.2">
      <c r="A177" s="415"/>
      <c r="B177" s="415"/>
      <c r="C177" s="420"/>
      <c r="D177" s="422"/>
      <c r="E177" s="419"/>
      <c r="F177" s="419"/>
      <c r="G177" s="420"/>
      <c r="H177" s="420"/>
      <c r="I177" s="420"/>
      <c r="J177" s="420"/>
      <c r="K177" s="420"/>
      <c r="L177" s="420"/>
      <c r="M177" s="420"/>
      <c r="N177" s="420"/>
      <c r="O177" s="420"/>
      <c r="P177" s="420"/>
      <c r="Q177" s="420"/>
      <c r="R177" s="420"/>
      <c r="S177" s="420"/>
      <c r="T177" s="420"/>
      <c r="U177" s="420"/>
      <c r="V177" s="420"/>
      <c r="W177" s="420"/>
      <c r="X177" s="420"/>
      <c r="Y177" s="420"/>
      <c r="Z177" s="420"/>
      <c r="AA177" s="420"/>
      <c r="AB177" s="420"/>
      <c r="AC177" s="420"/>
      <c r="AD177" s="420"/>
      <c r="AE177" s="420"/>
      <c r="AF177" s="420"/>
      <c r="AG177" s="420"/>
      <c r="AH177" s="420"/>
      <c r="AI177" s="420"/>
      <c r="AJ177" s="420"/>
      <c r="AK177" s="420"/>
      <c r="AL177" s="420"/>
      <c r="AM177" s="420"/>
      <c r="AN177" s="420"/>
      <c r="AO177" s="420"/>
      <c r="AP177" s="420"/>
      <c r="AQ177" s="420"/>
    </row>
    <row r="178" spans="1:43" x14ac:dyDescent="0.2">
      <c r="A178" s="415"/>
      <c r="B178" s="415"/>
      <c r="C178" s="420"/>
      <c r="D178" s="422"/>
      <c r="E178" s="419"/>
      <c r="F178" s="419"/>
      <c r="G178" s="420"/>
      <c r="H178" s="420"/>
      <c r="I178" s="420"/>
      <c r="J178" s="420"/>
      <c r="K178" s="420"/>
      <c r="L178" s="420"/>
      <c r="M178" s="420"/>
      <c r="N178" s="420"/>
      <c r="O178" s="420"/>
      <c r="P178" s="420"/>
      <c r="Q178" s="420"/>
      <c r="R178" s="420"/>
      <c r="S178" s="420"/>
      <c r="T178" s="420"/>
      <c r="U178" s="420"/>
      <c r="V178" s="420"/>
      <c r="W178" s="420"/>
      <c r="X178" s="420"/>
      <c r="Y178" s="420"/>
      <c r="Z178" s="420"/>
      <c r="AA178" s="420"/>
      <c r="AB178" s="420"/>
      <c r="AC178" s="420"/>
      <c r="AD178" s="420"/>
      <c r="AE178" s="420"/>
      <c r="AF178" s="420"/>
      <c r="AG178" s="420"/>
      <c r="AH178" s="420"/>
      <c r="AI178" s="420"/>
      <c r="AJ178" s="420"/>
      <c r="AK178" s="420"/>
      <c r="AL178" s="420"/>
      <c r="AM178" s="420"/>
      <c r="AN178" s="420"/>
      <c r="AO178" s="420"/>
      <c r="AP178" s="420"/>
      <c r="AQ178" s="420"/>
    </row>
    <row r="179" spans="1:43" x14ac:dyDescent="0.2">
      <c r="A179" s="415"/>
      <c r="B179" s="415"/>
      <c r="C179" s="420"/>
      <c r="D179" s="422"/>
      <c r="E179" s="419"/>
      <c r="F179" s="419"/>
      <c r="G179" s="420"/>
      <c r="H179" s="420"/>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c r="AN179" s="420"/>
      <c r="AO179" s="420"/>
      <c r="AP179" s="420"/>
      <c r="AQ179" s="420"/>
    </row>
    <row r="180" spans="1:43" x14ac:dyDescent="0.2">
      <c r="A180" s="415"/>
      <c r="B180" s="415"/>
      <c r="C180" s="420"/>
      <c r="D180" s="422"/>
      <c r="E180" s="419"/>
      <c r="F180" s="419"/>
      <c r="G180" s="420"/>
      <c r="H180" s="420"/>
      <c r="I180" s="420"/>
      <c r="J180" s="420"/>
      <c r="K180" s="420"/>
      <c r="L180" s="420"/>
      <c r="M180" s="420"/>
      <c r="N180" s="420"/>
      <c r="O180" s="420"/>
      <c r="P180" s="420"/>
      <c r="Q180" s="420"/>
      <c r="R180" s="420"/>
      <c r="S180" s="420"/>
      <c r="T180" s="420"/>
      <c r="U180" s="420"/>
      <c r="V180" s="420"/>
      <c r="W180" s="420"/>
      <c r="X180" s="420"/>
      <c r="Y180" s="420"/>
      <c r="Z180" s="420"/>
      <c r="AA180" s="420"/>
      <c r="AB180" s="420"/>
      <c r="AC180" s="420"/>
      <c r="AD180" s="420"/>
      <c r="AE180" s="420"/>
      <c r="AF180" s="420"/>
      <c r="AG180" s="420"/>
      <c r="AH180" s="420"/>
      <c r="AI180" s="420"/>
      <c r="AJ180" s="420"/>
      <c r="AK180" s="420"/>
      <c r="AL180" s="420"/>
      <c r="AM180" s="420"/>
      <c r="AN180" s="420"/>
      <c r="AO180" s="420"/>
      <c r="AP180" s="420"/>
      <c r="AQ180" s="420"/>
    </row>
    <row r="181" spans="1:43" x14ac:dyDescent="0.2">
      <c r="A181" s="415"/>
      <c r="B181" s="415"/>
      <c r="C181" s="420"/>
      <c r="D181" s="422"/>
      <c r="E181" s="419"/>
      <c r="F181" s="419"/>
      <c r="G181" s="420"/>
      <c r="H181" s="420"/>
      <c r="I181" s="420"/>
      <c r="J181" s="420"/>
      <c r="K181" s="420"/>
      <c r="L181" s="420"/>
      <c r="M181" s="420"/>
      <c r="N181" s="420"/>
      <c r="O181" s="420"/>
      <c r="P181" s="420"/>
      <c r="Q181" s="420"/>
      <c r="R181" s="420"/>
      <c r="S181" s="420"/>
      <c r="T181" s="420"/>
      <c r="U181" s="420"/>
      <c r="V181" s="420"/>
      <c r="W181" s="420"/>
      <c r="X181" s="420"/>
      <c r="Y181" s="420"/>
      <c r="Z181" s="420"/>
      <c r="AA181" s="420"/>
      <c r="AB181" s="420"/>
      <c r="AC181" s="420"/>
      <c r="AD181" s="420"/>
      <c r="AE181" s="420"/>
      <c r="AF181" s="420"/>
      <c r="AG181" s="420"/>
      <c r="AH181" s="420"/>
      <c r="AI181" s="420"/>
      <c r="AJ181" s="420"/>
      <c r="AK181" s="420"/>
      <c r="AL181" s="420"/>
      <c r="AM181" s="420"/>
      <c r="AN181" s="420"/>
      <c r="AO181" s="420"/>
      <c r="AP181" s="420"/>
      <c r="AQ181" s="420"/>
    </row>
    <row r="182" spans="1:43" x14ac:dyDescent="0.2">
      <c r="A182" s="415"/>
      <c r="B182" s="415"/>
      <c r="C182" s="420"/>
      <c r="D182" s="422"/>
      <c r="E182" s="419"/>
      <c r="F182" s="419"/>
      <c r="G182" s="420"/>
      <c r="H182" s="420"/>
      <c r="I182" s="420"/>
      <c r="J182" s="420"/>
      <c r="K182" s="420"/>
      <c r="L182" s="420"/>
      <c r="M182" s="420"/>
      <c r="N182" s="420"/>
      <c r="O182" s="420"/>
      <c r="P182" s="420"/>
      <c r="Q182" s="420"/>
      <c r="R182" s="420"/>
      <c r="S182" s="420"/>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420"/>
      <c r="AQ182" s="420"/>
    </row>
    <row r="183" spans="1:43" x14ac:dyDescent="0.2">
      <c r="A183" s="415"/>
      <c r="B183" s="415"/>
      <c r="C183" s="420"/>
      <c r="D183" s="422"/>
      <c r="E183" s="419"/>
      <c r="F183" s="419"/>
      <c r="G183" s="420"/>
      <c r="H183" s="420"/>
      <c r="I183" s="420"/>
      <c r="J183" s="420"/>
      <c r="K183" s="420"/>
      <c r="L183" s="420"/>
      <c r="M183" s="420"/>
      <c r="N183" s="420"/>
      <c r="O183" s="420"/>
      <c r="P183" s="420"/>
      <c r="Q183" s="420"/>
      <c r="R183" s="420"/>
      <c r="S183" s="420"/>
      <c r="T183" s="420"/>
      <c r="U183" s="420"/>
      <c r="V183" s="420"/>
      <c r="W183" s="420"/>
      <c r="X183" s="420"/>
      <c r="Y183" s="420"/>
      <c r="Z183" s="420"/>
      <c r="AA183" s="420"/>
      <c r="AB183" s="420"/>
      <c r="AC183" s="420"/>
      <c r="AD183" s="420"/>
      <c r="AE183" s="420"/>
      <c r="AF183" s="420"/>
      <c r="AG183" s="420"/>
      <c r="AH183" s="420"/>
      <c r="AI183" s="420"/>
      <c r="AJ183" s="420"/>
      <c r="AK183" s="420"/>
      <c r="AL183" s="420"/>
      <c r="AM183" s="420"/>
      <c r="AN183" s="420"/>
      <c r="AO183" s="420"/>
      <c r="AP183" s="420"/>
      <c r="AQ183" s="420"/>
    </row>
    <row r="184" spans="1:43" x14ac:dyDescent="0.2">
      <c r="A184" s="415"/>
      <c r="B184" s="415"/>
      <c r="C184" s="420"/>
      <c r="D184" s="422"/>
      <c r="E184" s="419"/>
      <c r="F184" s="419"/>
      <c r="G184" s="420"/>
      <c r="H184" s="420"/>
      <c r="I184" s="420"/>
      <c r="J184" s="420"/>
      <c r="K184" s="420"/>
      <c r="L184" s="420"/>
      <c r="M184" s="420"/>
      <c r="N184" s="420"/>
      <c r="O184" s="420"/>
      <c r="P184" s="420"/>
      <c r="Q184" s="420"/>
      <c r="R184" s="420"/>
      <c r="S184" s="420"/>
      <c r="T184" s="420"/>
      <c r="U184" s="420"/>
      <c r="V184" s="420"/>
      <c r="W184" s="420"/>
      <c r="X184" s="420"/>
      <c r="Y184" s="420"/>
      <c r="Z184" s="420"/>
      <c r="AA184" s="420"/>
      <c r="AB184" s="420"/>
      <c r="AC184" s="420"/>
      <c r="AD184" s="420"/>
      <c r="AE184" s="420"/>
      <c r="AF184" s="420"/>
      <c r="AG184" s="420"/>
      <c r="AH184" s="420"/>
      <c r="AI184" s="420"/>
      <c r="AJ184" s="420"/>
      <c r="AK184" s="420"/>
      <c r="AL184" s="420"/>
      <c r="AM184" s="420"/>
      <c r="AN184" s="420"/>
      <c r="AO184" s="420"/>
      <c r="AP184" s="420"/>
      <c r="AQ184" s="420"/>
    </row>
    <row r="185" spans="1:43" x14ac:dyDescent="0.2">
      <c r="A185" s="415"/>
      <c r="B185" s="415"/>
      <c r="C185" s="420"/>
      <c r="D185" s="422"/>
      <c r="E185" s="419"/>
      <c r="F185" s="419"/>
      <c r="G185" s="420"/>
      <c r="H185" s="420"/>
      <c r="I185" s="420"/>
      <c r="J185" s="420"/>
      <c r="K185" s="420"/>
      <c r="L185" s="420"/>
      <c r="M185" s="420"/>
      <c r="N185" s="420"/>
      <c r="O185" s="420"/>
      <c r="P185" s="420"/>
      <c r="Q185" s="420"/>
      <c r="R185" s="420"/>
      <c r="S185" s="420"/>
      <c r="T185" s="420"/>
      <c r="U185" s="420"/>
      <c r="V185" s="420"/>
      <c r="W185" s="420"/>
      <c r="X185" s="420"/>
      <c r="Y185" s="420"/>
      <c r="Z185" s="420"/>
      <c r="AA185" s="420"/>
      <c r="AB185" s="420"/>
      <c r="AC185" s="420"/>
      <c r="AD185" s="420"/>
      <c r="AE185" s="420"/>
      <c r="AF185" s="420"/>
      <c r="AG185" s="420"/>
      <c r="AH185" s="420"/>
      <c r="AI185" s="420"/>
      <c r="AJ185" s="420"/>
      <c r="AK185" s="420"/>
      <c r="AL185" s="420"/>
      <c r="AM185" s="420"/>
      <c r="AN185" s="420"/>
      <c r="AO185" s="420"/>
      <c r="AP185" s="420"/>
      <c r="AQ185" s="420"/>
    </row>
    <row r="186" spans="1:43" x14ac:dyDescent="0.2">
      <c r="A186" s="415"/>
      <c r="B186" s="415"/>
      <c r="C186" s="420"/>
      <c r="D186" s="422"/>
      <c r="E186" s="419"/>
      <c r="F186" s="419"/>
      <c r="G186" s="420"/>
      <c r="H186" s="420"/>
      <c r="I186" s="420"/>
      <c r="J186" s="420"/>
      <c r="K186" s="420"/>
      <c r="L186" s="420"/>
      <c r="M186" s="420"/>
      <c r="N186" s="420"/>
      <c r="O186" s="420"/>
      <c r="P186" s="420"/>
      <c r="Q186" s="420"/>
      <c r="R186" s="420"/>
      <c r="S186" s="420"/>
      <c r="T186" s="420"/>
      <c r="U186" s="420"/>
      <c r="V186" s="420"/>
      <c r="W186" s="420"/>
      <c r="X186" s="420"/>
      <c r="Y186" s="420"/>
      <c r="Z186" s="420"/>
      <c r="AA186" s="420"/>
      <c r="AB186" s="420"/>
      <c r="AC186" s="420"/>
      <c r="AD186" s="420"/>
      <c r="AE186" s="420"/>
      <c r="AF186" s="420"/>
      <c r="AG186" s="420"/>
      <c r="AH186" s="420"/>
      <c r="AI186" s="420"/>
      <c r="AJ186" s="420"/>
      <c r="AK186" s="420"/>
      <c r="AL186" s="420"/>
      <c r="AM186" s="420"/>
      <c r="AN186" s="420"/>
      <c r="AO186" s="420"/>
      <c r="AP186" s="420"/>
      <c r="AQ186" s="420"/>
    </row>
    <row r="187" spans="1:43" x14ac:dyDescent="0.2">
      <c r="A187" s="415"/>
      <c r="B187" s="415"/>
      <c r="C187" s="420"/>
      <c r="D187" s="422"/>
      <c r="E187" s="419"/>
      <c r="F187" s="419"/>
      <c r="G187" s="420"/>
      <c r="H187" s="420"/>
      <c r="I187" s="420"/>
      <c r="J187" s="420"/>
      <c r="K187" s="420"/>
      <c r="L187" s="420"/>
      <c r="M187" s="420"/>
      <c r="N187" s="420"/>
      <c r="O187" s="420"/>
      <c r="P187" s="420"/>
      <c r="Q187" s="420"/>
      <c r="R187" s="420"/>
      <c r="S187" s="420"/>
      <c r="T187" s="420"/>
      <c r="U187" s="420"/>
      <c r="V187" s="420"/>
      <c r="W187" s="420"/>
      <c r="X187" s="420"/>
      <c r="Y187" s="420"/>
      <c r="Z187" s="420"/>
      <c r="AA187" s="420"/>
      <c r="AB187" s="420"/>
      <c r="AC187" s="420"/>
      <c r="AD187" s="420"/>
      <c r="AE187" s="420"/>
      <c r="AF187" s="420"/>
      <c r="AG187" s="420"/>
      <c r="AH187" s="420"/>
      <c r="AI187" s="420"/>
      <c r="AJ187" s="420"/>
      <c r="AK187" s="420"/>
      <c r="AL187" s="420"/>
      <c r="AM187" s="420"/>
      <c r="AN187" s="420"/>
      <c r="AO187" s="420"/>
      <c r="AP187" s="420"/>
      <c r="AQ187" s="420"/>
    </row>
    <row r="188" spans="1:43" x14ac:dyDescent="0.2">
      <c r="A188" s="415"/>
      <c r="B188" s="415"/>
      <c r="C188" s="420"/>
      <c r="D188" s="422"/>
      <c r="E188" s="419"/>
      <c r="F188" s="419"/>
      <c r="G188" s="420"/>
      <c r="H188" s="420"/>
      <c r="I188" s="420"/>
      <c r="J188" s="420"/>
      <c r="K188" s="420"/>
      <c r="L188" s="420"/>
      <c r="M188" s="420"/>
      <c r="N188" s="420"/>
      <c r="O188" s="420"/>
      <c r="P188" s="420"/>
      <c r="Q188" s="420"/>
      <c r="R188" s="420"/>
      <c r="S188" s="420"/>
      <c r="T188" s="420"/>
      <c r="U188" s="420"/>
      <c r="V188" s="420"/>
      <c r="W188" s="420"/>
      <c r="X188" s="420"/>
      <c r="Y188" s="420"/>
      <c r="Z188" s="420"/>
      <c r="AA188" s="420"/>
      <c r="AB188" s="420"/>
      <c r="AC188" s="420"/>
      <c r="AD188" s="420"/>
      <c r="AE188" s="420"/>
      <c r="AF188" s="420"/>
      <c r="AG188" s="420"/>
      <c r="AH188" s="420"/>
      <c r="AI188" s="420"/>
      <c r="AJ188" s="420"/>
      <c r="AK188" s="420"/>
      <c r="AL188" s="420"/>
      <c r="AM188" s="420"/>
      <c r="AN188" s="420"/>
      <c r="AO188" s="420"/>
      <c r="AP188" s="420"/>
      <c r="AQ188" s="420"/>
    </row>
    <row r="189" spans="1:43" x14ac:dyDescent="0.2">
      <c r="A189" s="415"/>
      <c r="B189" s="415"/>
      <c r="C189" s="420"/>
      <c r="D189" s="422"/>
      <c r="E189" s="419"/>
      <c r="F189" s="419"/>
      <c r="G189" s="420"/>
      <c r="H189" s="420"/>
      <c r="I189" s="420"/>
      <c r="J189" s="420"/>
      <c r="K189" s="420"/>
      <c r="L189" s="420"/>
      <c r="M189" s="420"/>
      <c r="N189" s="420"/>
      <c r="O189" s="420"/>
      <c r="P189" s="420"/>
      <c r="Q189" s="420"/>
      <c r="R189" s="420"/>
      <c r="S189" s="420"/>
      <c r="T189" s="420"/>
      <c r="U189" s="420"/>
      <c r="V189" s="420"/>
      <c r="W189" s="420"/>
      <c r="X189" s="420"/>
      <c r="Y189" s="420"/>
      <c r="Z189" s="420"/>
      <c r="AA189" s="420"/>
      <c r="AB189" s="420"/>
      <c r="AC189" s="420"/>
      <c r="AD189" s="420"/>
      <c r="AE189" s="420"/>
      <c r="AF189" s="420"/>
      <c r="AG189" s="420"/>
      <c r="AH189" s="420"/>
      <c r="AI189" s="420"/>
      <c r="AJ189" s="420"/>
      <c r="AK189" s="420"/>
      <c r="AL189" s="420"/>
      <c r="AM189" s="420"/>
      <c r="AN189" s="420"/>
      <c r="AO189" s="420"/>
      <c r="AP189" s="420"/>
      <c r="AQ189" s="420"/>
    </row>
    <row r="190" spans="1:43" x14ac:dyDescent="0.2">
      <c r="A190" s="415"/>
      <c r="B190" s="415"/>
      <c r="C190" s="420"/>
      <c r="D190" s="422"/>
      <c r="E190" s="419"/>
      <c r="F190" s="419"/>
      <c r="G190" s="420"/>
      <c r="H190" s="420"/>
      <c r="I190" s="420"/>
      <c r="J190" s="420"/>
      <c r="K190" s="420"/>
      <c r="L190" s="420"/>
      <c r="M190" s="420"/>
      <c r="N190" s="420"/>
      <c r="O190" s="420"/>
      <c r="P190" s="420"/>
      <c r="Q190" s="420"/>
      <c r="R190" s="420"/>
      <c r="S190" s="420"/>
      <c r="T190" s="420"/>
      <c r="U190" s="420"/>
      <c r="V190" s="420"/>
      <c r="W190" s="420"/>
      <c r="X190" s="420"/>
      <c r="Y190" s="420"/>
      <c r="Z190" s="420"/>
      <c r="AA190" s="420"/>
      <c r="AB190" s="420"/>
      <c r="AC190" s="420"/>
      <c r="AD190" s="420"/>
      <c r="AE190" s="420"/>
      <c r="AF190" s="420"/>
      <c r="AG190" s="420"/>
      <c r="AH190" s="420"/>
      <c r="AI190" s="420"/>
      <c r="AJ190" s="420"/>
      <c r="AK190" s="420"/>
      <c r="AL190" s="420"/>
      <c r="AM190" s="420"/>
      <c r="AN190" s="420"/>
      <c r="AO190" s="420"/>
      <c r="AP190" s="420"/>
      <c r="AQ190" s="420"/>
    </row>
    <row r="191" spans="1:43" x14ac:dyDescent="0.2">
      <c r="A191" s="415"/>
      <c r="B191" s="415"/>
      <c r="C191" s="420"/>
      <c r="D191" s="422"/>
      <c r="E191" s="419"/>
      <c r="F191" s="419"/>
      <c r="G191" s="420"/>
      <c r="H191" s="420"/>
      <c r="I191" s="420"/>
      <c r="J191" s="420"/>
      <c r="K191" s="420"/>
      <c r="L191" s="420"/>
      <c r="M191" s="420"/>
      <c r="N191" s="420"/>
      <c r="O191" s="420"/>
      <c r="P191" s="420"/>
      <c r="Q191" s="420"/>
      <c r="R191" s="420"/>
      <c r="S191" s="420"/>
      <c r="T191" s="420"/>
      <c r="U191" s="420"/>
      <c r="V191" s="420"/>
      <c r="W191" s="420"/>
      <c r="X191" s="420"/>
      <c r="Y191" s="420"/>
      <c r="Z191" s="420"/>
      <c r="AA191" s="420"/>
      <c r="AB191" s="420"/>
      <c r="AC191" s="420"/>
      <c r="AD191" s="420"/>
      <c r="AE191" s="420"/>
      <c r="AF191" s="420"/>
      <c r="AG191" s="420"/>
      <c r="AH191" s="420"/>
      <c r="AI191" s="420"/>
      <c r="AJ191" s="420"/>
      <c r="AK191" s="420"/>
      <c r="AL191" s="420"/>
      <c r="AM191" s="420"/>
      <c r="AN191" s="420"/>
      <c r="AO191" s="420"/>
      <c r="AP191" s="420"/>
      <c r="AQ191" s="420"/>
    </row>
    <row r="192" spans="1:43" x14ac:dyDescent="0.2">
      <c r="A192" s="415"/>
      <c r="B192" s="415"/>
      <c r="C192" s="420"/>
      <c r="D192" s="422"/>
      <c r="E192" s="419"/>
      <c r="F192" s="419"/>
      <c r="G192" s="420"/>
      <c r="H192" s="420"/>
      <c r="I192" s="420"/>
      <c r="J192" s="420"/>
      <c r="K192" s="420"/>
      <c r="L192" s="420"/>
      <c r="M192" s="420"/>
      <c r="N192" s="420"/>
      <c r="O192" s="420"/>
      <c r="P192" s="420"/>
      <c r="Q192" s="420"/>
      <c r="R192" s="420"/>
      <c r="S192" s="420"/>
      <c r="T192" s="420"/>
      <c r="U192" s="420"/>
      <c r="V192" s="420"/>
      <c r="W192" s="420"/>
      <c r="X192" s="420"/>
      <c r="Y192" s="420"/>
      <c r="Z192" s="420"/>
      <c r="AA192" s="420"/>
      <c r="AB192" s="420"/>
      <c r="AC192" s="420"/>
      <c r="AD192" s="420"/>
      <c r="AE192" s="420"/>
      <c r="AF192" s="420"/>
      <c r="AG192" s="420"/>
      <c r="AH192" s="420"/>
      <c r="AI192" s="420"/>
      <c r="AJ192" s="420"/>
      <c r="AK192" s="420"/>
      <c r="AL192" s="420"/>
      <c r="AM192" s="420"/>
      <c r="AN192" s="420"/>
      <c r="AO192" s="420"/>
      <c r="AP192" s="420"/>
      <c r="AQ192" s="420"/>
    </row>
    <row r="193" spans="1:43" x14ac:dyDescent="0.2">
      <c r="A193" s="415"/>
      <c r="B193" s="415"/>
      <c r="C193" s="420"/>
      <c r="D193" s="422"/>
      <c r="E193" s="419"/>
      <c r="F193" s="419"/>
      <c r="G193" s="420"/>
      <c r="H193" s="420"/>
      <c r="I193" s="420"/>
      <c r="J193" s="420"/>
      <c r="K193" s="420"/>
      <c r="L193" s="420"/>
      <c r="M193" s="420"/>
      <c r="N193" s="420"/>
      <c r="O193" s="420"/>
      <c r="P193" s="420"/>
      <c r="Q193" s="420"/>
      <c r="R193" s="420"/>
      <c r="S193" s="420"/>
      <c r="T193" s="420"/>
      <c r="U193" s="420"/>
      <c r="V193" s="420"/>
      <c r="W193" s="420"/>
      <c r="X193" s="420"/>
      <c r="Y193" s="420"/>
      <c r="Z193" s="420"/>
      <c r="AA193" s="420"/>
      <c r="AB193" s="420"/>
      <c r="AC193" s="420"/>
      <c r="AD193" s="420"/>
      <c r="AE193" s="420"/>
      <c r="AF193" s="420"/>
      <c r="AG193" s="420"/>
      <c r="AH193" s="420"/>
      <c r="AI193" s="420"/>
      <c r="AJ193" s="420"/>
      <c r="AK193" s="420"/>
      <c r="AL193" s="420"/>
      <c r="AM193" s="420"/>
      <c r="AN193" s="420"/>
      <c r="AO193" s="420"/>
      <c r="AP193" s="420"/>
      <c r="AQ193" s="420"/>
    </row>
    <row r="194" spans="1:43" x14ac:dyDescent="0.2">
      <c r="A194" s="415"/>
      <c r="B194" s="415"/>
      <c r="C194" s="420"/>
      <c r="D194" s="422"/>
      <c r="E194" s="419"/>
      <c r="F194" s="419"/>
      <c r="G194" s="420"/>
      <c r="H194" s="420"/>
      <c r="I194" s="420"/>
      <c r="J194" s="420"/>
      <c r="K194" s="420"/>
      <c r="L194" s="420"/>
      <c r="M194" s="420"/>
      <c r="N194" s="420"/>
      <c r="O194" s="420"/>
      <c r="P194" s="420"/>
      <c r="Q194" s="420"/>
      <c r="R194" s="420"/>
      <c r="S194" s="420"/>
      <c r="T194" s="420"/>
      <c r="U194" s="420"/>
      <c r="V194" s="420"/>
      <c r="W194" s="420"/>
      <c r="X194" s="420"/>
      <c r="Y194" s="420"/>
      <c r="Z194" s="420"/>
      <c r="AA194" s="420"/>
      <c r="AB194" s="420"/>
      <c r="AC194" s="420"/>
      <c r="AD194" s="420"/>
      <c r="AE194" s="420"/>
      <c r="AF194" s="420"/>
      <c r="AG194" s="420"/>
      <c r="AH194" s="420"/>
      <c r="AI194" s="420"/>
      <c r="AJ194" s="420"/>
      <c r="AK194" s="420"/>
      <c r="AL194" s="420"/>
      <c r="AM194" s="420"/>
      <c r="AN194" s="420"/>
      <c r="AO194" s="420"/>
      <c r="AP194" s="420"/>
      <c r="AQ194" s="420"/>
    </row>
    <row r="195" spans="1:43" x14ac:dyDescent="0.2">
      <c r="A195" s="415"/>
      <c r="B195" s="415"/>
      <c r="C195" s="420"/>
      <c r="D195" s="422"/>
      <c r="E195" s="419"/>
      <c r="F195" s="419"/>
      <c r="G195" s="420"/>
      <c r="H195" s="420"/>
      <c r="I195" s="420"/>
      <c r="J195" s="420"/>
      <c r="K195" s="420"/>
      <c r="L195" s="420"/>
      <c r="M195" s="420"/>
      <c r="N195" s="420"/>
      <c r="O195" s="420"/>
      <c r="P195" s="420"/>
      <c r="Q195" s="420"/>
      <c r="R195" s="420"/>
      <c r="S195" s="420"/>
      <c r="T195" s="420"/>
      <c r="U195" s="420"/>
      <c r="V195" s="420"/>
      <c r="W195" s="420"/>
      <c r="X195" s="420"/>
      <c r="Y195" s="420"/>
      <c r="Z195" s="420"/>
      <c r="AA195" s="420"/>
      <c r="AB195" s="420"/>
      <c r="AC195" s="420"/>
      <c r="AD195" s="420"/>
      <c r="AE195" s="420"/>
      <c r="AF195" s="420"/>
      <c r="AG195" s="420"/>
      <c r="AH195" s="420"/>
      <c r="AI195" s="420"/>
      <c r="AJ195" s="420"/>
      <c r="AK195" s="420"/>
      <c r="AL195" s="420"/>
      <c r="AM195" s="420"/>
      <c r="AN195" s="420"/>
      <c r="AO195" s="420"/>
      <c r="AP195" s="420"/>
      <c r="AQ195" s="420"/>
    </row>
    <row r="196" spans="1:43" x14ac:dyDescent="0.2">
      <c r="A196" s="415"/>
      <c r="B196" s="415"/>
      <c r="C196" s="420"/>
      <c r="D196" s="422"/>
      <c r="E196" s="419"/>
      <c r="F196" s="419"/>
      <c r="G196" s="420"/>
      <c r="H196" s="420"/>
      <c r="I196" s="420"/>
      <c r="J196" s="420"/>
      <c r="K196" s="420"/>
      <c r="L196" s="420"/>
      <c r="M196" s="420"/>
      <c r="N196" s="420"/>
      <c r="O196" s="420"/>
      <c r="P196" s="420"/>
      <c r="Q196" s="420"/>
      <c r="R196" s="420"/>
      <c r="S196" s="420"/>
      <c r="T196" s="420"/>
      <c r="U196" s="420"/>
      <c r="V196" s="420"/>
      <c r="W196" s="420"/>
      <c r="X196" s="420"/>
      <c r="Y196" s="420"/>
      <c r="Z196" s="420"/>
      <c r="AA196" s="420"/>
      <c r="AB196" s="420"/>
      <c r="AC196" s="420"/>
      <c r="AD196" s="420"/>
      <c r="AE196" s="420"/>
      <c r="AF196" s="420"/>
      <c r="AG196" s="420"/>
      <c r="AH196" s="420"/>
      <c r="AI196" s="420"/>
      <c r="AJ196" s="420"/>
      <c r="AK196" s="420"/>
      <c r="AL196" s="420"/>
      <c r="AM196" s="420"/>
      <c r="AN196" s="420"/>
      <c r="AO196" s="420"/>
      <c r="AP196" s="420"/>
      <c r="AQ196" s="420"/>
    </row>
    <row r="197" spans="1:43" x14ac:dyDescent="0.2">
      <c r="A197" s="415"/>
      <c r="B197" s="415"/>
      <c r="C197" s="420"/>
      <c r="D197" s="422"/>
      <c r="E197" s="419"/>
      <c r="F197" s="419"/>
      <c r="G197" s="420"/>
      <c r="H197" s="420"/>
      <c r="I197" s="420"/>
      <c r="J197" s="420"/>
      <c r="K197" s="420"/>
      <c r="L197" s="420"/>
      <c r="M197" s="420"/>
      <c r="N197" s="420"/>
      <c r="O197" s="420"/>
      <c r="P197" s="420"/>
      <c r="Q197" s="420"/>
      <c r="R197" s="420"/>
      <c r="S197" s="420"/>
      <c r="T197" s="420"/>
      <c r="U197" s="420"/>
      <c r="V197" s="420"/>
      <c r="W197" s="420"/>
      <c r="X197" s="420"/>
      <c r="Y197" s="420"/>
      <c r="Z197" s="420"/>
      <c r="AA197" s="420"/>
      <c r="AB197" s="420"/>
      <c r="AC197" s="420"/>
      <c r="AD197" s="420"/>
      <c r="AE197" s="420"/>
      <c r="AF197" s="420"/>
      <c r="AG197" s="420"/>
      <c r="AH197" s="420"/>
      <c r="AI197" s="420"/>
      <c r="AJ197" s="420"/>
      <c r="AK197" s="420"/>
      <c r="AL197" s="420"/>
      <c r="AM197" s="420"/>
      <c r="AN197" s="420"/>
      <c r="AO197" s="420"/>
      <c r="AP197" s="420"/>
      <c r="AQ197" s="420"/>
    </row>
    <row r="198" spans="1:43" x14ac:dyDescent="0.2">
      <c r="A198" s="415"/>
      <c r="B198" s="415"/>
      <c r="C198" s="420"/>
      <c r="D198" s="422"/>
      <c r="E198" s="419"/>
      <c r="F198" s="419"/>
      <c r="G198" s="420"/>
      <c r="H198" s="420"/>
      <c r="I198" s="420"/>
      <c r="J198" s="420"/>
      <c r="K198" s="420"/>
      <c r="L198" s="420"/>
      <c r="M198" s="420"/>
      <c r="N198" s="420"/>
      <c r="O198" s="420"/>
      <c r="P198" s="420"/>
      <c r="Q198" s="420"/>
      <c r="R198" s="420"/>
      <c r="S198" s="420"/>
      <c r="T198" s="420"/>
      <c r="U198" s="420"/>
      <c r="V198" s="420"/>
      <c r="W198" s="420"/>
      <c r="X198" s="420"/>
      <c r="Y198" s="420"/>
      <c r="Z198" s="420"/>
      <c r="AA198" s="420"/>
      <c r="AB198" s="420"/>
      <c r="AC198" s="420"/>
      <c r="AD198" s="420"/>
      <c r="AE198" s="420"/>
      <c r="AF198" s="420"/>
      <c r="AG198" s="420"/>
      <c r="AH198" s="420"/>
      <c r="AI198" s="420"/>
      <c r="AJ198" s="420"/>
      <c r="AK198" s="420"/>
      <c r="AL198" s="420"/>
      <c r="AM198" s="420"/>
      <c r="AN198" s="420"/>
      <c r="AO198" s="420"/>
      <c r="AP198" s="420"/>
      <c r="AQ198" s="420"/>
    </row>
    <row r="199" spans="1:43" x14ac:dyDescent="0.2">
      <c r="A199" s="415"/>
      <c r="B199" s="415"/>
      <c r="C199" s="420"/>
      <c r="D199" s="422"/>
      <c r="E199" s="419"/>
      <c r="F199" s="419"/>
      <c r="G199" s="420"/>
      <c r="H199" s="420"/>
      <c r="I199" s="420"/>
      <c r="J199" s="420"/>
      <c r="K199" s="420"/>
      <c r="L199" s="420"/>
      <c r="M199" s="420"/>
      <c r="N199" s="420"/>
      <c r="O199" s="420"/>
      <c r="P199" s="420"/>
      <c r="Q199" s="420"/>
      <c r="R199" s="420"/>
      <c r="S199" s="420"/>
      <c r="T199" s="420"/>
      <c r="U199" s="420"/>
      <c r="V199" s="420"/>
      <c r="W199" s="420"/>
      <c r="X199" s="420"/>
      <c r="Y199" s="420"/>
      <c r="Z199" s="420"/>
      <c r="AA199" s="420"/>
      <c r="AB199" s="420"/>
      <c r="AC199" s="420"/>
      <c r="AD199" s="420"/>
      <c r="AE199" s="420"/>
      <c r="AF199" s="420"/>
      <c r="AG199" s="420"/>
      <c r="AH199" s="420"/>
      <c r="AI199" s="420"/>
      <c r="AJ199" s="420"/>
      <c r="AK199" s="420"/>
      <c r="AL199" s="420"/>
      <c r="AM199" s="420"/>
      <c r="AN199" s="420"/>
      <c r="AO199" s="420"/>
      <c r="AP199" s="420"/>
      <c r="AQ199" s="420"/>
    </row>
    <row r="200" spans="1:43" x14ac:dyDescent="0.2">
      <c r="A200" s="415"/>
      <c r="B200" s="415"/>
      <c r="C200" s="420"/>
      <c r="D200" s="422"/>
      <c r="E200" s="419"/>
      <c r="F200" s="419"/>
      <c r="G200" s="420"/>
      <c r="H200" s="420"/>
      <c r="I200" s="420"/>
      <c r="J200" s="420"/>
      <c r="K200" s="420"/>
      <c r="L200" s="420"/>
      <c r="M200" s="420"/>
      <c r="N200" s="420"/>
      <c r="O200" s="420"/>
      <c r="P200" s="420"/>
      <c r="Q200" s="420"/>
      <c r="R200" s="420"/>
      <c r="S200" s="420"/>
      <c r="T200" s="420"/>
      <c r="U200" s="420"/>
      <c r="V200" s="420"/>
      <c r="W200" s="420"/>
      <c r="X200" s="420"/>
      <c r="Y200" s="420"/>
      <c r="Z200" s="420"/>
      <c r="AA200" s="420"/>
      <c r="AB200" s="420"/>
      <c r="AC200" s="420"/>
      <c r="AD200" s="420"/>
      <c r="AE200" s="420"/>
      <c r="AF200" s="420"/>
      <c r="AG200" s="420"/>
      <c r="AH200" s="420"/>
      <c r="AI200" s="420"/>
      <c r="AJ200" s="420"/>
      <c r="AK200" s="420"/>
      <c r="AL200" s="420"/>
      <c r="AM200" s="420"/>
      <c r="AN200" s="420"/>
      <c r="AO200" s="420"/>
      <c r="AP200" s="420"/>
      <c r="AQ200" s="420"/>
    </row>
    <row r="201" spans="1:43" x14ac:dyDescent="0.2">
      <c r="A201" s="415"/>
      <c r="B201" s="415"/>
      <c r="C201" s="420"/>
      <c r="D201" s="422"/>
      <c r="E201" s="419"/>
      <c r="F201" s="419"/>
      <c r="G201" s="420"/>
      <c r="H201" s="420"/>
      <c r="I201" s="420"/>
      <c r="J201" s="420"/>
      <c r="K201" s="420"/>
      <c r="L201" s="420"/>
      <c r="M201" s="420"/>
      <c r="N201" s="420"/>
      <c r="O201" s="420"/>
      <c r="P201" s="420"/>
      <c r="Q201" s="420"/>
      <c r="R201" s="420"/>
      <c r="S201" s="420"/>
      <c r="T201" s="420"/>
      <c r="U201" s="420"/>
      <c r="V201" s="420"/>
      <c r="W201" s="420"/>
      <c r="X201" s="420"/>
      <c r="Y201" s="420"/>
      <c r="Z201" s="420"/>
      <c r="AA201" s="420"/>
      <c r="AB201" s="420"/>
      <c r="AC201" s="420"/>
      <c r="AD201" s="420"/>
      <c r="AE201" s="420"/>
      <c r="AF201" s="420"/>
      <c r="AG201" s="420"/>
      <c r="AH201" s="420"/>
      <c r="AI201" s="420"/>
      <c r="AJ201" s="420"/>
      <c r="AK201" s="420"/>
      <c r="AL201" s="420"/>
      <c r="AM201" s="420"/>
      <c r="AN201" s="420"/>
      <c r="AO201" s="420"/>
      <c r="AP201" s="420"/>
      <c r="AQ201" s="420"/>
    </row>
    <row r="202" spans="1:43" x14ac:dyDescent="0.2">
      <c r="A202" s="415"/>
      <c r="B202" s="415"/>
      <c r="C202" s="420"/>
      <c r="D202" s="422"/>
      <c r="E202" s="419"/>
      <c r="F202" s="419"/>
      <c r="G202" s="420"/>
      <c r="H202" s="420"/>
      <c r="I202" s="420"/>
      <c r="J202" s="420"/>
      <c r="K202" s="420"/>
      <c r="L202" s="420"/>
      <c r="M202" s="420"/>
      <c r="N202" s="420"/>
      <c r="O202" s="420"/>
      <c r="P202" s="420"/>
      <c r="Q202" s="420"/>
      <c r="R202" s="420"/>
      <c r="S202" s="420"/>
      <c r="T202" s="420"/>
      <c r="U202" s="420"/>
      <c r="V202" s="420"/>
      <c r="W202" s="420"/>
      <c r="X202" s="420"/>
      <c r="Y202" s="420"/>
      <c r="Z202" s="420"/>
      <c r="AA202" s="420"/>
      <c r="AB202" s="420"/>
      <c r="AC202" s="420"/>
      <c r="AD202" s="420"/>
      <c r="AE202" s="420"/>
      <c r="AF202" s="420"/>
      <c r="AG202" s="420"/>
      <c r="AH202" s="420"/>
      <c r="AI202" s="420"/>
      <c r="AJ202" s="420"/>
      <c r="AK202" s="420"/>
      <c r="AL202" s="420"/>
      <c r="AM202" s="420"/>
      <c r="AN202" s="420"/>
      <c r="AO202" s="420"/>
      <c r="AP202" s="420"/>
      <c r="AQ202" s="420"/>
    </row>
    <row r="203" spans="1:43" x14ac:dyDescent="0.2">
      <c r="A203" s="415"/>
      <c r="B203" s="415"/>
      <c r="C203" s="420"/>
      <c r="D203" s="422"/>
      <c r="E203" s="419"/>
      <c r="F203" s="419"/>
      <c r="G203" s="420"/>
      <c r="H203" s="420"/>
      <c r="I203" s="420"/>
      <c r="J203" s="420"/>
      <c r="K203" s="420"/>
      <c r="L203" s="420"/>
      <c r="M203" s="420"/>
      <c r="N203" s="420"/>
      <c r="O203" s="420"/>
      <c r="P203" s="420"/>
      <c r="Q203" s="420"/>
      <c r="R203" s="420"/>
      <c r="S203" s="420"/>
      <c r="T203" s="420"/>
      <c r="U203" s="420"/>
      <c r="V203" s="420"/>
      <c r="W203" s="420"/>
      <c r="X203" s="420"/>
      <c r="Y203" s="420"/>
      <c r="Z203" s="420"/>
      <c r="AA203" s="420"/>
      <c r="AB203" s="420"/>
      <c r="AC203" s="420"/>
      <c r="AD203" s="420"/>
      <c r="AE203" s="420"/>
      <c r="AF203" s="420"/>
      <c r="AG203" s="420"/>
      <c r="AH203" s="420"/>
      <c r="AI203" s="420"/>
      <c r="AJ203" s="420"/>
      <c r="AK203" s="420"/>
      <c r="AL203" s="420"/>
      <c r="AM203" s="420"/>
      <c r="AN203" s="420"/>
      <c r="AO203" s="420"/>
      <c r="AP203" s="420"/>
      <c r="AQ203" s="420"/>
    </row>
    <row r="204" spans="1:43" x14ac:dyDescent="0.2">
      <c r="A204" s="415"/>
      <c r="B204" s="415"/>
      <c r="C204" s="420"/>
      <c r="D204" s="422"/>
      <c r="E204" s="419"/>
      <c r="F204" s="419"/>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0"/>
      <c r="AK204" s="420"/>
      <c r="AL204" s="420"/>
      <c r="AM204" s="420"/>
      <c r="AN204" s="420"/>
      <c r="AO204" s="420"/>
      <c r="AP204" s="420"/>
      <c r="AQ204" s="420"/>
    </row>
    <row r="205" spans="1:43" x14ac:dyDescent="0.2">
      <c r="A205" s="415"/>
      <c r="B205" s="415"/>
      <c r="C205" s="420"/>
      <c r="D205" s="422"/>
      <c r="E205" s="419"/>
      <c r="F205" s="419"/>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0"/>
      <c r="AK205" s="420"/>
      <c r="AL205" s="420"/>
      <c r="AM205" s="420"/>
      <c r="AN205" s="420"/>
      <c r="AO205" s="420"/>
      <c r="AP205" s="420"/>
      <c r="AQ205" s="420"/>
    </row>
    <row r="206" spans="1:43" x14ac:dyDescent="0.2">
      <c r="A206" s="415"/>
      <c r="B206" s="415"/>
      <c r="C206" s="420"/>
      <c r="D206" s="422"/>
      <c r="E206" s="419"/>
      <c r="F206" s="419"/>
      <c r="G206" s="420"/>
      <c r="H206" s="420"/>
      <c r="I206" s="420"/>
      <c r="J206" s="420"/>
      <c r="K206" s="420"/>
      <c r="L206" s="420"/>
      <c r="M206" s="420"/>
      <c r="N206" s="420"/>
      <c r="O206" s="420"/>
      <c r="P206" s="420"/>
      <c r="Q206" s="420"/>
      <c r="R206" s="420"/>
      <c r="S206" s="420"/>
      <c r="T206" s="420"/>
      <c r="U206" s="420"/>
      <c r="V206" s="420"/>
      <c r="W206" s="420"/>
      <c r="X206" s="420"/>
      <c r="Y206" s="420"/>
      <c r="Z206" s="420"/>
      <c r="AA206" s="420"/>
      <c r="AB206" s="420"/>
      <c r="AC206" s="420"/>
      <c r="AD206" s="420"/>
      <c r="AE206" s="420"/>
      <c r="AF206" s="420"/>
      <c r="AG206" s="420"/>
      <c r="AH206" s="420"/>
      <c r="AI206" s="420"/>
      <c r="AJ206" s="420"/>
      <c r="AK206" s="420"/>
      <c r="AL206" s="420"/>
      <c r="AM206" s="420"/>
      <c r="AN206" s="420"/>
      <c r="AO206" s="420"/>
      <c r="AP206" s="420"/>
      <c r="AQ206" s="420"/>
    </row>
    <row r="207" spans="1:43" x14ac:dyDescent="0.2">
      <c r="A207" s="415"/>
      <c r="B207" s="415"/>
      <c r="C207" s="420"/>
      <c r="D207" s="422"/>
      <c r="E207" s="419"/>
      <c r="F207" s="419"/>
      <c r="G207" s="420"/>
      <c r="H207" s="420"/>
      <c r="I207" s="420"/>
      <c r="J207" s="420"/>
      <c r="K207" s="420"/>
      <c r="L207" s="420"/>
      <c r="M207" s="420"/>
      <c r="N207" s="420"/>
      <c r="O207" s="420"/>
      <c r="P207" s="420"/>
      <c r="Q207" s="420"/>
      <c r="R207" s="420"/>
      <c r="S207" s="420"/>
      <c r="T207" s="420"/>
      <c r="U207" s="420"/>
      <c r="V207" s="420"/>
      <c r="W207" s="420"/>
      <c r="X207" s="420"/>
      <c r="Y207" s="420"/>
      <c r="Z207" s="420"/>
      <c r="AA207" s="420"/>
      <c r="AB207" s="420"/>
      <c r="AC207" s="420"/>
      <c r="AD207" s="420"/>
      <c r="AE207" s="420"/>
      <c r="AF207" s="420"/>
      <c r="AG207" s="420"/>
      <c r="AH207" s="420"/>
      <c r="AI207" s="420"/>
      <c r="AJ207" s="420"/>
      <c r="AK207" s="420"/>
      <c r="AL207" s="420"/>
      <c r="AM207" s="420"/>
      <c r="AN207" s="420"/>
      <c r="AO207" s="420"/>
      <c r="AP207" s="420"/>
      <c r="AQ207" s="420"/>
    </row>
    <row r="208" spans="1:43" x14ac:dyDescent="0.2">
      <c r="A208" s="415"/>
      <c r="B208" s="415"/>
      <c r="C208" s="420"/>
      <c r="D208" s="422"/>
      <c r="E208" s="419"/>
      <c r="F208" s="419"/>
      <c r="G208" s="420"/>
      <c r="H208" s="420"/>
      <c r="I208" s="420"/>
      <c r="J208" s="420"/>
      <c r="K208" s="420"/>
      <c r="L208" s="420"/>
      <c r="M208" s="420"/>
      <c r="N208" s="420"/>
      <c r="O208" s="420"/>
      <c r="P208" s="420"/>
      <c r="Q208" s="420"/>
      <c r="R208" s="420"/>
      <c r="S208" s="420"/>
      <c r="T208" s="420"/>
      <c r="U208" s="420"/>
      <c r="V208" s="420"/>
      <c r="W208" s="420"/>
      <c r="X208" s="420"/>
      <c r="Y208" s="420"/>
      <c r="Z208" s="420"/>
      <c r="AA208" s="420"/>
      <c r="AB208" s="420"/>
      <c r="AC208" s="420"/>
      <c r="AD208" s="420"/>
      <c r="AE208" s="420"/>
      <c r="AF208" s="420"/>
      <c r="AG208" s="420"/>
      <c r="AH208" s="420"/>
      <c r="AI208" s="420"/>
      <c r="AJ208" s="420"/>
      <c r="AK208" s="420"/>
      <c r="AL208" s="420"/>
      <c r="AM208" s="420"/>
      <c r="AN208" s="420"/>
      <c r="AO208" s="420"/>
      <c r="AP208" s="420"/>
      <c r="AQ208" s="420"/>
    </row>
    <row r="209" spans="1:43" x14ac:dyDescent="0.2">
      <c r="A209" s="415"/>
      <c r="B209" s="415"/>
      <c r="C209" s="420"/>
      <c r="D209" s="422"/>
      <c r="E209" s="419"/>
      <c r="F209" s="419"/>
      <c r="G209" s="420"/>
      <c r="H209" s="420"/>
      <c r="I209" s="420"/>
      <c r="J209" s="420"/>
      <c r="K209" s="420"/>
      <c r="L209" s="420"/>
      <c r="M209" s="420"/>
      <c r="N209" s="420"/>
      <c r="O209" s="420"/>
      <c r="P209" s="420"/>
      <c r="Q209" s="420"/>
      <c r="R209" s="420"/>
      <c r="S209" s="420"/>
      <c r="T209" s="420"/>
      <c r="U209" s="420"/>
      <c r="V209" s="420"/>
      <c r="W209" s="420"/>
      <c r="X209" s="420"/>
      <c r="Y209" s="420"/>
      <c r="Z209" s="420"/>
      <c r="AA209" s="420"/>
      <c r="AB209" s="420"/>
      <c r="AC209" s="420"/>
      <c r="AD209" s="420"/>
      <c r="AE209" s="420"/>
      <c r="AF209" s="420"/>
      <c r="AG209" s="420"/>
      <c r="AH209" s="420"/>
      <c r="AI209" s="420"/>
      <c r="AJ209" s="420"/>
      <c r="AK209" s="420"/>
      <c r="AL209" s="420"/>
      <c r="AM209" s="420"/>
      <c r="AN209" s="420"/>
      <c r="AO209" s="420"/>
      <c r="AP209" s="420"/>
      <c r="AQ209" s="420"/>
    </row>
    <row r="210" spans="1:43" x14ac:dyDescent="0.2">
      <c r="A210" s="415"/>
      <c r="B210" s="415"/>
      <c r="C210" s="420"/>
      <c r="D210" s="422"/>
      <c r="E210" s="419"/>
      <c r="F210" s="419"/>
      <c r="G210" s="420"/>
      <c r="H210" s="420"/>
      <c r="I210" s="420"/>
      <c r="J210" s="420"/>
      <c r="K210" s="420"/>
      <c r="L210" s="420"/>
      <c r="M210" s="420"/>
      <c r="N210" s="420"/>
      <c r="O210" s="420"/>
      <c r="P210" s="420"/>
      <c r="Q210" s="420"/>
      <c r="R210" s="420"/>
      <c r="S210" s="420"/>
      <c r="T210" s="420"/>
      <c r="U210" s="420"/>
      <c r="V210" s="420"/>
      <c r="W210" s="420"/>
      <c r="X210" s="420"/>
      <c r="Y210" s="420"/>
      <c r="Z210" s="420"/>
      <c r="AA210" s="420"/>
      <c r="AB210" s="420"/>
      <c r="AC210" s="420"/>
      <c r="AD210" s="420"/>
      <c r="AE210" s="420"/>
      <c r="AF210" s="420"/>
      <c r="AG210" s="420"/>
      <c r="AH210" s="420"/>
      <c r="AI210" s="420"/>
      <c r="AJ210" s="420"/>
      <c r="AK210" s="420"/>
      <c r="AL210" s="420"/>
      <c r="AM210" s="420"/>
      <c r="AN210" s="420"/>
      <c r="AO210" s="420"/>
      <c r="AP210" s="420"/>
      <c r="AQ210" s="420"/>
    </row>
    <row r="211" spans="1:43" x14ac:dyDescent="0.2">
      <c r="A211" s="415"/>
      <c r="B211" s="415"/>
      <c r="C211" s="420"/>
      <c r="D211" s="422"/>
      <c r="E211" s="419"/>
      <c r="F211" s="419"/>
      <c r="G211" s="420"/>
      <c r="H211" s="420"/>
      <c r="I211" s="420"/>
      <c r="J211" s="420"/>
      <c r="K211" s="420"/>
      <c r="L211" s="420"/>
      <c r="M211" s="420"/>
      <c r="N211" s="420"/>
      <c r="O211" s="420"/>
      <c r="P211" s="420"/>
      <c r="Q211" s="420"/>
      <c r="R211" s="420"/>
      <c r="S211" s="420"/>
      <c r="T211" s="420"/>
      <c r="U211" s="420"/>
      <c r="V211" s="420"/>
      <c r="W211" s="420"/>
      <c r="X211" s="420"/>
      <c r="Y211" s="420"/>
      <c r="Z211" s="420"/>
      <c r="AA211" s="420"/>
      <c r="AB211" s="420"/>
      <c r="AC211" s="420"/>
      <c r="AD211" s="420"/>
      <c r="AE211" s="420"/>
      <c r="AF211" s="420"/>
      <c r="AG211" s="420"/>
      <c r="AH211" s="420"/>
      <c r="AI211" s="420"/>
      <c r="AJ211" s="420"/>
      <c r="AK211" s="420"/>
      <c r="AL211" s="420"/>
      <c r="AM211" s="420"/>
      <c r="AN211" s="420"/>
      <c r="AO211" s="420"/>
      <c r="AP211" s="420"/>
      <c r="AQ211" s="420"/>
    </row>
    <row r="212" spans="1:43" x14ac:dyDescent="0.2">
      <c r="A212" s="415"/>
      <c r="B212" s="415"/>
      <c r="C212" s="420"/>
      <c r="D212" s="422"/>
      <c r="E212" s="419"/>
      <c r="F212" s="419"/>
      <c r="G212" s="420"/>
      <c r="H212" s="420"/>
      <c r="I212" s="420"/>
      <c r="J212" s="420"/>
      <c r="K212" s="420"/>
      <c r="L212" s="420"/>
      <c r="M212" s="420"/>
      <c r="N212" s="420"/>
      <c r="O212" s="420"/>
      <c r="P212" s="420"/>
      <c r="Q212" s="420"/>
      <c r="R212" s="420"/>
      <c r="S212" s="420"/>
      <c r="T212" s="420"/>
      <c r="U212" s="420"/>
      <c r="V212" s="420"/>
      <c r="W212" s="420"/>
      <c r="X212" s="420"/>
      <c r="Y212" s="420"/>
      <c r="Z212" s="420"/>
      <c r="AA212" s="420"/>
      <c r="AB212" s="420"/>
      <c r="AC212" s="420"/>
      <c r="AD212" s="420"/>
      <c r="AE212" s="420"/>
      <c r="AF212" s="420"/>
      <c r="AG212" s="420"/>
      <c r="AH212" s="420"/>
      <c r="AI212" s="420"/>
      <c r="AJ212" s="420"/>
      <c r="AK212" s="420"/>
      <c r="AL212" s="420"/>
      <c r="AM212" s="420"/>
      <c r="AN212" s="420"/>
      <c r="AO212" s="420"/>
      <c r="AP212" s="420"/>
      <c r="AQ212" s="420"/>
    </row>
    <row r="213" spans="1:43" x14ac:dyDescent="0.2">
      <c r="A213" s="415"/>
      <c r="B213" s="415"/>
      <c r="C213" s="420"/>
      <c r="D213" s="422"/>
      <c r="E213" s="419"/>
      <c r="F213" s="419"/>
      <c r="G213" s="420"/>
      <c r="H213" s="420"/>
      <c r="I213" s="420"/>
      <c r="J213" s="420"/>
      <c r="K213" s="420"/>
      <c r="L213" s="420"/>
      <c r="M213" s="420"/>
      <c r="N213" s="420"/>
      <c r="O213" s="420"/>
      <c r="P213" s="420"/>
      <c r="Q213" s="420"/>
      <c r="R213" s="420"/>
      <c r="S213" s="420"/>
      <c r="T213" s="420"/>
      <c r="U213" s="420"/>
      <c r="V213" s="420"/>
      <c r="W213" s="420"/>
      <c r="X213" s="420"/>
      <c r="Y213" s="420"/>
      <c r="Z213" s="420"/>
      <c r="AA213" s="420"/>
      <c r="AB213" s="420"/>
      <c r="AC213" s="420"/>
      <c r="AD213" s="420"/>
      <c r="AE213" s="420"/>
      <c r="AF213" s="420"/>
      <c r="AG213" s="420"/>
      <c r="AH213" s="420"/>
      <c r="AI213" s="420"/>
      <c r="AJ213" s="420"/>
      <c r="AK213" s="420"/>
      <c r="AL213" s="420"/>
      <c r="AM213" s="420"/>
      <c r="AN213" s="420"/>
      <c r="AO213" s="420"/>
      <c r="AP213" s="420"/>
      <c r="AQ213" s="420"/>
    </row>
    <row r="214" spans="1:43" x14ac:dyDescent="0.2">
      <c r="A214" s="415"/>
      <c r="B214" s="415"/>
      <c r="C214" s="420"/>
      <c r="D214" s="422"/>
      <c r="E214" s="419"/>
      <c r="F214" s="419"/>
      <c r="G214" s="420"/>
      <c r="H214" s="420"/>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0"/>
      <c r="AI214" s="420"/>
      <c r="AJ214" s="420"/>
      <c r="AK214" s="420"/>
      <c r="AL214" s="420"/>
      <c r="AM214" s="420"/>
      <c r="AN214" s="420"/>
      <c r="AO214" s="420"/>
      <c r="AP214" s="420"/>
      <c r="AQ214" s="420"/>
    </row>
    <row r="215" spans="1:43" x14ac:dyDescent="0.2">
      <c r="A215" s="415"/>
      <c r="B215" s="415"/>
      <c r="C215" s="420"/>
      <c r="D215" s="422"/>
      <c r="E215" s="419"/>
      <c r="F215" s="419"/>
      <c r="G215" s="420"/>
      <c r="H215" s="420"/>
      <c r="I215" s="420"/>
      <c r="J215" s="420"/>
      <c r="K215" s="420"/>
      <c r="L215" s="420"/>
      <c r="M215" s="420"/>
      <c r="N215" s="420"/>
      <c r="O215" s="420"/>
      <c r="P215" s="420"/>
      <c r="Q215" s="420"/>
      <c r="R215" s="420"/>
      <c r="S215" s="420"/>
      <c r="T215" s="420"/>
      <c r="U215" s="420"/>
      <c r="V215" s="420"/>
      <c r="W215" s="420"/>
      <c r="X215" s="420"/>
      <c r="Y215" s="420"/>
      <c r="Z215" s="420"/>
      <c r="AA215" s="420"/>
      <c r="AB215" s="420"/>
      <c r="AC215" s="420"/>
      <c r="AD215" s="420"/>
      <c r="AE215" s="420"/>
      <c r="AF215" s="420"/>
      <c r="AG215" s="420"/>
      <c r="AH215" s="420"/>
      <c r="AI215" s="420"/>
      <c r="AJ215" s="420"/>
      <c r="AK215" s="420"/>
      <c r="AL215" s="420"/>
      <c r="AM215" s="420"/>
      <c r="AN215" s="420"/>
      <c r="AO215" s="420"/>
      <c r="AP215" s="420"/>
      <c r="AQ215" s="420"/>
    </row>
    <row r="216" spans="1:43" x14ac:dyDescent="0.2">
      <c r="A216" s="415"/>
      <c r="B216" s="415"/>
      <c r="C216" s="420"/>
      <c r="D216" s="422"/>
      <c r="E216" s="419"/>
      <c r="F216" s="419"/>
      <c r="G216" s="420"/>
      <c r="H216" s="420"/>
      <c r="I216" s="420"/>
      <c r="J216" s="420"/>
      <c r="K216" s="420"/>
      <c r="L216" s="420"/>
      <c r="M216" s="420"/>
      <c r="N216" s="420"/>
      <c r="O216" s="420"/>
      <c r="P216" s="420"/>
      <c r="Q216" s="420"/>
      <c r="R216" s="420"/>
      <c r="S216" s="420"/>
      <c r="T216" s="420"/>
      <c r="U216" s="420"/>
      <c r="V216" s="420"/>
      <c r="W216" s="420"/>
      <c r="X216" s="420"/>
      <c r="Y216" s="420"/>
      <c r="Z216" s="420"/>
      <c r="AA216" s="420"/>
      <c r="AB216" s="420"/>
      <c r="AC216" s="420"/>
      <c r="AD216" s="420"/>
      <c r="AE216" s="420"/>
      <c r="AF216" s="420"/>
      <c r="AG216" s="420"/>
      <c r="AH216" s="420"/>
      <c r="AI216" s="420"/>
      <c r="AJ216" s="420"/>
      <c r="AK216" s="420"/>
      <c r="AL216" s="420"/>
      <c r="AM216" s="420"/>
      <c r="AN216" s="420"/>
      <c r="AO216" s="420"/>
      <c r="AP216" s="420"/>
      <c r="AQ216" s="420"/>
    </row>
    <row r="217" spans="1:43" x14ac:dyDescent="0.2">
      <c r="A217" s="415"/>
      <c r="B217" s="415"/>
      <c r="C217" s="420"/>
      <c r="D217" s="422"/>
      <c r="E217" s="419"/>
      <c r="F217" s="419"/>
      <c r="G217" s="420"/>
      <c r="H217" s="420"/>
      <c r="I217" s="420"/>
      <c r="J217" s="420"/>
      <c r="K217" s="420"/>
      <c r="L217" s="420"/>
      <c r="M217" s="420"/>
      <c r="N217" s="420"/>
      <c r="O217" s="420"/>
      <c r="P217" s="420"/>
      <c r="Q217" s="420"/>
      <c r="R217" s="420"/>
      <c r="S217" s="420"/>
      <c r="T217" s="420"/>
      <c r="U217" s="420"/>
      <c r="V217" s="420"/>
      <c r="W217" s="420"/>
      <c r="X217" s="420"/>
      <c r="Y217" s="420"/>
      <c r="Z217" s="420"/>
      <c r="AA217" s="420"/>
      <c r="AB217" s="420"/>
      <c r="AC217" s="420"/>
      <c r="AD217" s="420"/>
      <c r="AE217" s="420"/>
      <c r="AF217" s="420"/>
      <c r="AG217" s="420"/>
      <c r="AH217" s="420"/>
      <c r="AI217" s="420"/>
      <c r="AJ217" s="420"/>
      <c r="AK217" s="420"/>
      <c r="AL217" s="420"/>
      <c r="AM217" s="420"/>
      <c r="AN217" s="420"/>
      <c r="AO217" s="420"/>
      <c r="AP217" s="420"/>
      <c r="AQ217" s="420"/>
    </row>
    <row r="218" spans="1:43" x14ac:dyDescent="0.2">
      <c r="A218" s="415"/>
      <c r="B218" s="415"/>
      <c r="C218" s="420"/>
      <c r="D218" s="422"/>
      <c r="E218" s="419"/>
      <c r="F218" s="419"/>
      <c r="G218" s="420"/>
      <c r="H218" s="420"/>
      <c r="I218" s="420"/>
      <c r="J218" s="420"/>
      <c r="K218" s="420"/>
      <c r="L218" s="420"/>
      <c r="M218" s="420"/>
      <c r="N218" s="420"/>
      <c r="O218" s="420"/>
      <c r="P218" s="420"/>
      <c r="Q218" s="420"/>
      <c r="R218" s="420"/>
      <c r="S218" s="420"/>
      <c r="T218" s="420"/>
      <c r="U218" s="420"/>
      <c r="V218" s="420"/>
      <c r="W218" s="420"/>
      <c r="X218" s="420"/>
      <c r="Y218" s="420"/>
      <c r="Z218" s="420"/>
      <c r="AA218" s="420"/>
      <c r="AB218" s="420"/>
      <c r="AC218" s="420"/>
      <c r="AD218" s="420"/>
      <c r="AE218" s="420"/>
      <c r="AF218" s="420"/>
      <c r="AG218" s="420"/>
      <c r="AH218" s="420"/>
      <c r="AI218" s="420"/>
      <c r="AJ218" s="420"/>
      <c r="AK218" s="420"/>
      <c r="AL218" s="420"/>
      <c r="AM218" s="420"/>
      <c r="AN218" s="420"/>
      <c r="AO218" s="420"/>
      <c r="AP218" s="420"/>
      <c r="AQ218" s="420"/>
    </row>
    <row r="219" spans="1:43" x14ac:dyDescent="0.2">
      <c r="A219" s="415"/>
      <c r="B219" s="415"/>
      <c r="C219" s="420"/>
      <c r="D219" s="422"/>
      <c r="E219" s="419"/>
      <c r="F219" s="419"/>
      <c r="G219" s="420"/>
      <c r="H219" s="420"/>
      <c r="I219" s="420"/>
      <c r="J219" s="420"/>
      <c r="K219" s="420"/>
      <c r="L219" s="420"/>
      <c r="M219" s="420"/>
      <c r="N219" s="420"/>
      <c r="O219" s="420"/>
      <c r="P219" s="420"/>
      <c r="Q219" s="420"/>
      <c r="R219" s="420"/>
      <c r="S219" s="420"/>
      <c r="T219" s="420"/>
      <c r="U219" s="420"/>
      <c r="V219" s="420"/>
      <c r="W219" s="420"/>
      <c r="X219" s="420"/>
      <c r="Y219" s="420"/>
      <c r="Z219" s="420"/>
      <c r="AA219" s="420"/>
      <c r="AB219" s="420"/>
      <c r="AC219" s="420"/>
      <c r="AD219" s="420"/>
      <c r="AE219" s="420"/>
      <c r="AF219" s="420"/>
      <c r="AG219" s="420"/>
      <c r="AH219" s="420"/>
      <c r="AI219" s="420"/>
      <c r="AJ219" s="420"/>
      <c r="AK219" s="420"/>
      <c r="AL219" s="420"/>
      <c r="AM219" s="420"/>
      <c r="AN219" s="420"/>
      <c r="AO219" s="420"/>
      <c r="AP219" s="420"/>
      <c r="AQ219" s="420"/>
    </row>
    <row r="220" spans="1:43" x14ac:dyDescent="0.2">
      <c r="A220" s="415"/>
      <c r="B220" s="415"/>
      <c r="C220" s="420"/>
      <c r="D220" s="422"/>
      <c r="E220" s="419"/>
      <c r="F220" s="419"/>
      <c r="G220" s="420"/>
      <c r="H220" s="420"/>
      <c r="I220" s="420"/>
      <c r="J220" s="420"/>
      <c r="K220" s="420"/>
      <c r="L220" s="420"/>
      <c r="M220" s="420"/>
      <c r="N220" s="420"/>
      <c r="O220" s="420"/>
      <c r="P220" s="420"/>
      <c r="Q220" s="420"/>
      <c r="R220" s="420"/>
      <c r="S220" s="420"/>
      <c r="T220" s="420"/>
      <c r="U220" s="420"/>
      <c r="V220" s="420"/>
      <c r="W220" s="420"/>
      <c r="X220" s="420"/>
      <c r="Y220" s="420"/>
      <c r="Z220" s="420"/>
      <c r="AA220" s="420"/>
      <c r="AB220" s="420"/>
      <c r="AC220" s="420"/>
      <c r="AD220" s="420"/>
      <c r="AE220" s="420"/>
      <c r="AF220" s="420"/>
      <c r="AG220" s="420"/>
      <c r="AH220" s="420"/>
      <c r="AI220" s="420"/>
      <c r="AJ220" s="420"/>
      <c r="AK220" s="420"/>
      <c r="AL220" s="420"/>
      <c r="AM220" s="420"/>
      <c r="AN220" s="420"/>
      <c r="AO220" s="420"/>
      <c r="AP220" s="420"/>
      <c r="AQ220" s="420"/>
    </row>
    <row r="221" spans="1:43" x14ac:dyDescent="0.2">
      <c r="A221" s="415"/>
      <c r="B221" s="415"/>
      <c r="C221" s="420"/>
      <c r="D221" s="422"/>
      <c r="E221" s="419"/>
      <c r="F221" s="419"/>
      <c r="G221" s="420"/>
      <c r="H221" s="420"/>
      <c r="I221" s="420"/>
      <c r="J221" s="420"/>
      <c r="K221" s="420"/>
      <c r="L221" s="420"/>
      <c r="M221" s="420"/>
      <c r="N221" s="420"/>
      <c r="O221" s="420"/>
      <c r="P221" s="420"/>
      <c r="Q221" s="420"/>
      <c r="R221" s="420"/>
      <c r="S221" s="420"/>
      <c r="T221" s="420"/>
      <c r="U221" s="420"/>
      <c r="V221" s="420"/>
      <c r="W221" s="420"/>
      <c r="X221" s="420"/>
      <c r="Y221" s="420"/>
      <c r="Z221" s="420"/>
      <c r="AA221" s="420"/>
      <c r="AB221" s="420"/>
      <c r="AC221" s="420"/>
      <c r="AD221" s="420"/>
      <c r="AE221" s="420"/>
      <c r="AF221" s="420"/>
      <c r="AG221" s="420"/>
      <c r="AH221" s="420"/>
      <c r="AI221" s="420"/>
      <c r="AJ221" s="420"/>
      <c r="AK221" s="420"/>
      <c r="AL221" s="420"/>
      <c r="AM221" s="420"/>
      <c r="AN221" s="420"/>
      <c r="AO221" s="420"/>
      <c r="AP221" s="420"/>
      <c r="AQ221" s="420"/>
    </row>
    <row r="222" spans="1:43" x14ac:dyDescent="0.2">
      <c r="A222" s="415"/>
      <c r="B222" s="415"/>
      <c r="C222" s="420"/>
      <c r="D222" s="422"/>
      <c r="E222" s="419"/>
      <c r="F222" s="419"/>
      <c r="G222" s="420"/>
      <c r="H222" s="420"/>
      <c r="I222" s="420"/>
      <c r="J222" s="420"/>
      <c r="K222" s="420"/>
      <c r="L222" s="420"/>
      <c r="M222" s="420"/>
      <c r="N222" s="420"/>
      <c r="O222" s="420"/>
      <c r="P222" s="420"/>
      <c r="Q222" s="420"/>
      <c r="R222" s="420"/>
      <c r="S222" s="420"/>
      <c r="T222" s="420"/>
      <c r="U222" s="420"/>
      <c r="V222" s="420"/>
      <c r="W222" s="420"/>
      <c r="X222" s="420"/>
      <c r="Y222" s="420"/>
      <c r="Z222" s="420"/>
      <c r="AA222" s="420"/>
      <c r="AB222" s="420"/>
      <c r="AC222" s="420"/>
      <c r="AD222" s="420"/>
      <c r="AE222" s="420"/>
      <c r="AF222" s="420"/>
      <c r="AG222" s="420"/>
      <c r="AH222" s="420"/>
      <c r="AI222" s="420"/>
      <c r="AJ222" s="420"/>
      <c r="AK222" s="420"/>
      <c r="AL222" s="420"/>
      <c r="AM222" s="420"/>
      <c r="AN222" s="420"/>
      <c r="AO222" s="420"/>
      <c r="AP222" s="420"/>
      <c r="AQ222" s="420"/>
    </row>
    <row r="223" spans="1:43" x14ac:dyDescent="0.2">
      <c r="A223" s="415"/>
      <c r="B223" s="415"/>
      <c r="C223" s="420"/>
      <c r="D223" s="422"/>
      <c r="E223" s="419"/>
      <c r="F223" s="419"/>
      <c r="G223" s="420"/>
      <c r="H223" s="420"/>
      <c r="I223" s="420"/>
      <c r="J223" s="420"/>
      <c r="K223" s="420"/>
      <c r="L223" s="420"/>
      <c r="M223" s="420"/>
      <c r="N223" s="420"/>
      <c r="O223" s="420"/>
      <c r="P223" s="420"/>
      <c r="Q223" s="420"/>
      <c r="R223" s="420"/>
      <c r="S223" s="420"/>
      <c r="T223" s="420"/>
      <c r="U223" s="420"/>
      <c r="V223" s="420"/>
      <c r="W223" s="420"/>
      <c r="X223" s="420"/>
      <c r="Y223" s="420"/>
      <c r="Z223" s="420"/>
      <c r="AA223" s="420"/>
      <c r="AB223" s="420"/>
      <c r="AC223" s="420"/>
      <c r="AD223" s="420"/>
      <c r="AE223" s="420"/>
      <c r="AF223" s="420"/>
      <c r="AG223" s="420"/>
      <c r="AH223" s="420"/>
      <c r="AI223" s="420"/>
      <c r="AJ223" s="420"/>
      <c r="AK223" s="420"/>
      <c r="AL223" s="420"/>
      <c r="AM223" s="420"/>
      <c r="AN223" s="420"/>
      <c r="AO223" s="420"/>
      <c r="AP223" s="420"/>
      <c r="AQ223" s="420"/>
    </row>
    <row r="224" spans="1:43" x14ac:dyDescent="0.2">
      <c r="A224" s="415"/>
      <c r="B224" s="415"/>
      <c r="C224" s="420"/>
      <c r="D224" s="422"/>
      <c r="E224" s="419"/>
      <c r="F224" s="419"/>
      <c r="G224" s="420"/>
      <c r="H224" s="420"/>
      <c r="I224" s="420"/>
      <c r="J224" s="420"/>
      <c r="K224" s="420"/>
      <c r="L224" s="420"/>
      <c r="M224" s="420"/>
      <c r="N224" s="420"/>
      <c r="O224" s="420"/>
      <c r="P224" s="420"/>
      <c r="Q224" s="420"/>
      <c r="R224" s="420"/>
      <c r="S224" s="420"/>
      <c r="T224" s="420"/>
      <c r="U224" s="420"/>
      <c r="V224" s="420"/>
      <c r="W224" s="420"/>
      <c r="X224" s="420"/>
      <c r="Y224" s="420"/>
      <c r="Z224" s="420"/>
      <c r="AA224" s="420"/>
      <c r="AB224" s="420"/>
      <c r="AC224" s="420"/>
      <c r="AD224" s="420"/>
      <c r="AE224" s="420"/>
      <c r="AF224" s="420"/>
      <c r="AG224" s="420"/>
      <c r="AH224" s="420"/>
      <c r="AI224" s="420"/>
      <c r="AJ224" s="420"/>
      <c r="AK224" s="420"/>
      <c r="AL224" s="420"/>
      <c r="AM224" s="420"/>
      <c r="AN224" s="420"/>
      <c r="AO224" s="420"/>
      <c r="AP224" s="420"/>
      <c r="AQ224" s="420"/>
    </row>
    <row r="225" spans="1:43" x14ac:dyDescent="0.2">
      <c r="A225" s="415"/>
      <c r="B225" s="415"/>
      <c r="C225" s="420"/>
      <c r="D225" s="422"/>
      <c r="E225" s="419"/>
      <c r="F225" s="419"/>
      <c r="G225" s="420"/>
      <c r="H225" s="420"/>
      <c r="I225" s="420"/>
      <c r="J225" s="420"/>
      <c r="K225" s="420"/>
      <c r="L225" s="420"/>
      <c r="M225" s="420"/>
      <c r="N225" s="420"/>
      <c r="O225" s="420"/>
      <c r="P225" s="420"/>
      <c r="Q225" s="420"/>
      <c r="R225" s="420"/>
      <c r="S225" s="420"/>
      <c r="T225" s="420"/>
      <c r="U225" s="420"/>
      <c r="V225" s="420"/>
      <c r="W225" s="420"/>
      <c r="X225" s="420"/>
      <c r="Y225" s="420"/>
      <c r="Z225" s="420"/>
      <c r="AA225" s="420"/>
      <c r="AB225" s="420"/>
      <c r="AC225" s="420"/>
      <c r="AD225" s="420"/>
      <c r="AE225" s="420"/>
      <c r="AF225" s="420"/>
      <c r="AG225" s="420"/>
      <c r="AH225" s="420"/>
      <c r="AI225" s="420"/>
      <c r="AJ225" s="420"/>
      <c r="AK225" s="420"/>
      <c r="AL225" s="420"/>
      <c r="AM225" s="420"/>
      <c r="AN225" s="420"/>
      <c r="AO225" s="420"/>
      <c r="AP225" s="420"/>
      <c r="AQ225" s="420"/>
    </row>
    <row r="226" spans="1:43" x14ac:dyDescent="0.2">
      <c r="A226" s="415"/>
      <c r="B226" s="415"/>
      <c r="C226" s="420"/>
      <c r="D226" s="422"/>
      <c r="E226" s="419"/>
      <c r="F226" s="419"/>
      <c r="G226" s="420"/>
      <c r="H226" s="420"/>
      <c r="I226" s="420"/>
      <c r="J226" s="420"/>
      <c r="K226" s="420"/>
      <c r="L226" s="420"/>
      <c r="M226" s="420"/>
      <c r="N226" s="420"/>
      <c r="O226" s="420"/>
      <c r="P226" s="420"/>
      <c r="Q226" s="420"/>
      <c r="R226" s="420"/>
      <c r="S226" s="420"/>
      <c r="T226" s="420"/>
      <c r="U226" s="420"/>
      <c r="V226" s="420"/>
      <c r="W226" s="420"/>
      <c r="X226" s="420"/>
      <c r="Y226" s="420"/>
      <c r="Z226" s="420"/>
      <c r="AA226" s="420"/>
      <c r="AB226" s="420"/>
      <c r="AC226" s="420"/>
      <c r="AD226" s="420"/>
      <c r="AE226" s="420"/>
      <c r="AF226" s="420"/>
      <c r="AG226" s="420"/>
      <c r="AH226" s="420"/>
      <c r="AI226" s="420"/>
      <c r="AJ226" s="420"/>
      <c r="AK226" s="420"/>
      <c r="AL226" s="420"/>
      <c r="AM226" s="420"/>
      <c r="AN226" s="420"/>
      <c r="AO226" s="420"/>
      <c r="AP226" s="420"/>
      <c r="AQ226" s="420"/>
    </row>
    <row r="227" spans="1:43" x14ac:dyDescent="0.2">
      <c r="A227" s="415"/>
      <c r="B227" s="415"/>
      <c r="C227" s="420"/>
      <c r="D227" s="422"/>
      <c r="E227" s="419"/>
      <c r="F227" s="419"/>
      <c r="G227" s="420"/>
      <c r="H227" s="420"/>
      <c r="I227" s="420"/>
      <c r="J227" s="420"/>
      <c r="K227" s="420"/>
      <c r="L227" s="420"/>
      <c r="M227" s="420"/>
      <c r="N227" s="420"/>
      <c r="O227" s="420"/>
      <c r="P227" s="420"/>
      <c r="Q227" s="420"/>
      <c r="R227" s="420"/>
      <c r="S227" s="420"/>
      <c r="T227" s="420"/>
      <c r="U227" s="420"/>
      <c r="V227" s="420"/>
      <c r="W227" s="420"/>
      <c r="X227" s="420"/>
      <c r="Y227" s="420"/>
      <c r="Z227" s="420"/>
      <c r="AA227" s="420"/>
      <c r="AB227" s="420"/>
      <c r="AC227" s="420"/>
      <c r="AD227" s="420"/>
      <c r="AE227" s="420"/>
      <c r="AF227" s="420"/>
      <c r="AG227" s="420"/>
      <c r="AH227" s="420"/>
      <c r="AI227" s="420"/>
      <c r="AJ227" s="420"/>
      <c r="AK227" s="420"/>
      <c r="AL227" s="420"/>
      <c r="AM227" s="420"/>
      <c r="AN227" s="420"/>
      <c r="AO227" s="420"/>
      <c r="AP227" s="420"/>
      <c r="AQ227" s="420"/>
    </row>
    <row r="228" spans="1:43" x14ac:dyDescent="0.2">
      <c r="A228" s="415"/>
      <c r="B228" s="415"/>
      <c r="C228" s="420"/>
      <c r="D228" s="422"/>
      <c r="E228" s="419"/>
      <c r="F228" s="419"/>
      <c r="G228" s="420"/>
      <c r="H228" s="420"/>
      <c r="I228" s="420"/>
      <c r="J228" s="420"/>
      <c r="K228" s="420"/>
      <c r="L228" s="420"/>
      <c r="M228" s="420"/>
      <c r="N228" s="420"/>
      <c r="O228" s="420"/>
      <c r="P228" s="420"/>
      <c r="Q228" s="420"/>
      <c r="R228" s="420"/>
      <c r="S228" s="420"/>
      <c r="T228" s="420"/>
      <c r="U228" s="420"/>
      <c r="V228" s="420"/>
      <c r="W228" s="420"/>
      <c r="X228" s="420"/>
      <c r="Y228" s="420"/>
      <c r="Z228" s="420"/>
      <c r="AA228" s="420"/>
      <c r="AB228" s="420"/>
      <c r="AC228" s="420"/>
      <c r="AD228" s="420"/>
      <c r="AE228" s="420"/>
      <c r="AF228" s="420"/>
      <c r="AG228" s="420"/>
      <c r="AH228" s="420"/>
      <c r="AI228" s="420"/>
      <c r="AJ228" s="420"/>
      <c r="AK228" s="420"/>
      <c r="AL228" s="420"/>
      <c r="AM228" s="420"/>
      <c r="AN228" s="420"/>
      <c r="AO228" s="420"/>
      <c r="AP228" s="420"/>
      <c r="AQ228" s="420"/>
    </row>
    <row r="229" spans="1:43" x14ac:dyDescent="0.2">
      <c r="A229" s="415"/>
      <c r="B229" s="415"/>
      <c r="C229" s="420"/>
      <c r="D229" s="422"/>
      <c r="E229" s="419"/>
      <c r="F229" s="419"/>
      <c r="G229" s="420"/>
      <c r="H229" s="420"/>
      <c r="I229" s="420"/>
      <c r="J229" s="420"/>
      <c r="K229" s="420"/>
      <c r="L229" s="420"/>
      <c r="M229" s="420"/>
      <c r="N229" s="420"/>
      <c r="O229" s="420"/>
      <c r="P229" s="420"/>
      <c r="Q229" s="420"/>
      <c r="R229" s="420"/>
      <c r="S229" s="420"/>
      <c r="T229" s="420"/>
      <c r="U229" s="420"/>
      <c r="V229" s="420"/>
      <c r="W229" s="420"/>
      <c r="X229" s="420"/>
      <c r="Y229" s="420"/>
      <c r="Z229" s="420"/>
      <c r="AA229" s="420"/>
      <c r="AB229" s="420"/>
      <c r="AC229" s="420"/>
      <c r="AD229" s="420"/>
      <c r="AE229" s="420"/>
      <c r="AF229" s="420"/>
      <c r="AG229" s="420"/>
      <c r="AH229" s="420"/>
      <c r="AI229" s="420"/>
      <c r="AJ229" s="420"/>
      <c r="AK229" s="420"/>
      <c r="AL229" s="420"/>
      <c r="AM229" s="420"/>
      <c r="AN229" s="420"/>
      <c r="AO229" s="420"/>
      <c r="AP229" s="420"/>
      <c r="AQ229" s="420"/>
    </row>
    <row r="230" spans="1:43" x14ac:dyDescent="0.2">
      <c r="A230" s="415"/>
      <c r="B230" s="415"/>
      <c r="C230" s="420"/>
      <c r="D230" s="422"/>
      <c r="E230" s="419"/>
      <c r="F230" s="419"/>
      <c r="G230" s="420"/>
      <c r="H230" s="420"/>
      <c r="I230" s="420"/>
      <c r="J230" s="420"/>
      <c r="K230" s="420"/>
      <c r="L230" s="420"/>
      <c r="M230" s="420"/>
      <c r="N230" s="420"/>
      <c r="O230" s="420"/>
      <c r="P230" s="420"/>
      <c r="Q230" s="420"/>
      <c r="R230" s="420"/>
      <c r="S230" s="420"/>
      <c r="T230" s="420"/>
      <c r="U230" s="420"/>
      <c r="V230" s="420"/>
      <c r="W230" s="420"/>
      <c r="X230" s="420"/>
      <c r="Y230" s="420"/>
      <c r="Z230" s="420"/>
      <c r="AA230" s="420"/>
      <c r="AB230" s="420"/>
      <c r="AC230" s="420"/>
      <c r="AD230" s="420"/>
      <c r="AE230" s="420"/>
      <c r="AF230" s="420"/>
      <c r="AG230" s="420"/>
      <c r="AH230" s="420"/>
      <c r="AI230" s="420"/>
      <c r="AJ230" s="420"/>
      <c r="AK230" s="420"/>
      <c r="AL230" s="420"/>
      <c r="AM230" s="420"/>
      <c r="AN230" s="420"/>
      <c r="AO230" s="420"/>
      <c r="AP230" s="420"/>
      <c r="AQ230" s="420"/>
    </row>
    <row r="231" spans="1:43" x14ac:dyDescent="0.2">
      <c r="A231" s="415"/>
      <c r="B231" s="415"/>
      <c r="C231" s="420"/>
      <c r="D231" s="422"/>
      <c r="E231" s="419"/>
      <c r="F231" s="419"/>
      <c r="G231" s="420"/>
      <c r="H231" s="420"/>
      <c r="I231" s="420"/>
      <c r="J231" s="420"/>
      <c r="K231" s="420"/>
      <c r="L231" s="420"/>
      <c r="M231" s="420"/>
      <c r="N231" s="420"/>
      <c r="O231" s="420"/>
      <c r="P231" s="420"/>
      <c r="Q231" s="420"/>
      <c r="R231" s="420"/>
      <c r="S231" s="420"/>
      <c r="T231" s="420"/>
      <c r="U231" s="420"/>
      <c r="V231" s="420"/>
      <c r="W231" s="420"/>
      <c r="X231" s="420"/>
      <c r="Y231" s="420"/>
      <c r="Z231" s="420"/>
      <c r="AA231" s="420"/>
      <c r="AB231" s="420"/>
      <c r="AC231" s="420"/>
      <c r="AD231" s="420"/>
      <c r="AE231" s="420"/>
      <c r="AF231" s="420"/>
      <c r="AG231" s="420"/>
      <c r="AH231" s="420"/>
      <c r="AI231" s="420"/>
      <c r="AJ231" s="420"/>
      <c r="AK231" s="420"/>
      <c r="AL231" s="420"/>
      <c r="AM231" s="420"/>
      <c r="AN231" s="420"/>
      <c r="AO231" s="420"/>
      <c r="AP231" s="420"/>
      <c r="AQ231" s="420"/>
    </row>
    <row r="232" spans="1:43" x14ac:dyDescent="0.2">
      <c r="A232" s="415"/>
      <c r="B232" s="415"/>
      <c r="C232" s="420"/>
      <c r="D232" s="422"/>
      <c r="E232" s="419"/>
      <c r="F232" s="419"/>
      <c r="G232" s="420"/>
      <c r="H232" s="420"/>
      <c r="I232" s="420"/>
      <c r="J232" s="420"/>
      <c r="K232" s="420"/>
      <c r="L232" s="420"/>
      <c r="M232" s="420"/>
      <c r="N232" s="420"/>
      <c r="O232" s="420"/>
      <c r="P232" s="420"/>
      <c r="Q232" s="420"/>
      <c r="R232" s="420"/>
      <c r="S232" s="420"/>
      <c r="T232" s="420"/>
      <c r="U232" s="420"/>
      <c r="V232" s="420"/>
      <c r="W232" s="420"/>
      <c r="X232" s="420"/>
      <c r="Y232" s="420"/>
      <c r="Z232" s="420"/>
      <c r="AA232" s="420"/>
      <c r="AB232" s="420"/>
      <c r="AC232" s="420"/>
      <c r="AD232" s="420"/>
      <c r="AE232" s="420"/>
      <c r="AF232" s="420"/>
      <c r="AG232" s="420"/>
      <c r="AH232" s="420"/>
      <c r="AI232" s="420"/>
      <c r="AJ232" s="420"/>
      <c r="AK232" s="420"/>
      <c r="AL232" s="420"/>
      <c r="AM232" s="420"/>
      <c r="AN232" s="420"/>
      <c r="AO232" s="420"/>
      <c r="AP232" s="420"/>
      <c r="AQ232" s="420"/>
    </row>
    <row r="233" spans="1:43" x14ac:dyDescent="0.2">
      <c r="A233" s="415"/>
      <c r="B233" s="415"/>
      <c r="C233" s="420"/>
      <c r="D233" s="422"/>
      <c r="E233" s="419"/>
      <c r="F233" s="419"/>
      <c r="G233" s="420"/>
      <c r="H233" s="420"/>
      <c r="I233" s="420"/>
      <c r="J233" s="420"/>
      <c r="K233" s="420"/>
      <c r="L233" s="420"/>
      <c r="M233" s="420"/>
      <c r="N233" s="420"/>
      <c r="O233" s="420"/>
      <c r="P233" s="420"/>
      <c r="Q233" s="420"/>
      <c r="R233" s="420"/>
      <c r="S233" s="420"/>
      <c r="T233" s="420"/>
      <c r="U233" s="420"/>
      <c r="V233" s="420"/>
      <c r="W233" s="420"/>
      <c r="X233" s="420"/>
      <c r="Y233" s="420"/>
      <c r="Z233" s="420"/>
      <c r="AA233" s="420"/>
      <c r="AB233" s="420"/>
      <c r="AC233" s="420"/>
      <c r="AD233" s="420"/>
      <c r="AE233" s="420"/>
      <c r="AF233" s="420"/>
      <c r="AG233" s="420"/>
      <c r="AH233" s="420"/>
      <c r="AI233" s="420"/>
      <c r="AJ233" s="420"/>
      <c r="AK233" s="420"/>
      <c r="AL233" s="420"/>
      <c r="AM233" s="420"/>
      <c r="AN233" s="420"/>
      <c r="AO233" s="420"/>
      <c r="AP233" s="420"/>
      <c r="AQ233" s="420"/>
    </row>
    <row r="234" spans="1:43" x14ac:dyDescent="0.2">
      <c r="A234" s="415"/>
      <c r="B234" s="415"/>
      <c r="C234" s="420"/>
      <c r="D234" s="422"/>
      <c r="E234" s="419"/>
      <c r="F234" s="419"/>
      <c r="G234" s="420"/>
      <c r="H234" s="420"/>
      <c r="I234" s="420"/>
      <c r="J234" s="420"/>
      <c r="K234" s="420"/>
      <c r="L234" s="420"/>
      <c r="M234" s="420"/>
      <c r="N234" s="420"/>
      <c r="O234" s="420"/>
      <c r="P234" s="420"/>
      <c r="Q234" s="420"/>
      <c r="R234" s="420"/>
      <c r="S234" s="420"/>
      <c r="T234" s="420"/>
      <c r="U234" s="420"/>
      <c r="V234" s="420"/>
      <c r="W234" s="420"/>
      <c r="X234" s="420"/>
      <c r="Y234" s="420"/>
      <c r="Z234" s="420"/>
      <c r="AA234" s="420"/>
      <c r="AB234" s="420"/>
      <c r="AC234" s="420"/>
      <c r="AD234" s="420"/>
      <c r="AE234" s="420"/>
      <c r="AF234" s="420"/>
      <c r="AG234" s="420"/>
      <c r="AH234" s="420"/>
      <c r="AI234" s="420"/>
      <c r="AJ234" s="420"/>
      <c r="AK234" s="420"/>
      <c r="AL234" s="420"/>
      <c r="AM234" s="420"/>
      <c r="AN234" s="420"/>
      <c r="AO234" s="420"/>
      <c r="AP234" s="420"/>
      <c r="AQ234" s="420"/>
    </row>
    <row r="235" spans="1:43" x14ac:dyDescent="0.2">
      <c r="A235" s="415"/>
      <c r="B235" s="415"/>
      <c r="C235" s="420"/>
      <c r="D235" s="422"/>
      <c r="E235" s="419"/>
      <c r="F235" s="419"/>
      <c r="G235" s="420"/>
      <c r="H235" s="420"/>
      <c r="I235" s="420"/>
      <c r="J235" s="420"/>
      <c r="K235" s="420"/>
      <c r="L235" s="420"/>
      <c r="M235" s="420"/>
      <c r="N235" s="420"/>
      <c r="O235" s="420"/>
      <c r="P235" s="420"/>
      <c r="Q235" s="420"/>
      <c r="R235" s="420"/>
      <c r="S235" s="420"/>
      <c r="T235" s="420"/>
      <c r="U235" s="420"/>
      <c r="V235" s="420"/>
      <c r="W235" s="420"/>
      <c r="X235" s="420"/>
      <c r="Y235" s="420"/>
      <c r="Z235" s="420"/>
      <c r="AA235" s="420"/>
      <c r="AB235" s="420"/>
      <c r="AC235" s="420"/>
      <c r="AD235" s="420"/>
      <c r="AE235" s="420"/>
      <c r="AF235" s="420"/>
      <c r="AG235" s="420"/>
      <c r="AH235" s="420"/>
      <c r="AI235" s="420"/>
      <c r="AJ235" s="420"/>
      <c r="AK235" s="420"/>
      <c r="AL235" s="420"/>
      <c r="AM235" s="420"/>
      <c r="AN235" s="420"/>
      <c r="AO235" s="420"/>
      <c r="AP235" s="420"/>
      <c r="AQ235" s="420"/>
    </row>
    <row r="236" spans="1:43" x14ac:dyDescent="0.2">
      <c r="A236" s="415"/>
      <c r="B236" s="415"/>
      <c r="C236" s="420"/>
      <c r="D236" s="422"/>
      <c r="E236" s="419"/>
      <c r="F236" s="419"/>
      <c r="G236" s="420"/>
      <c r="H236" s="420"/>
      <c r="I236" s="420"/>
      <c r="J236" s="420"/>
      <c r="K236" s="420"/>
      <c r="L236" s="420"/>
      <c r="M236" s="420"/>
      <c r="N236" s="420"/>
      <c r="O236" s="420"/>
      <c r="P236" s="420"/>
      <c r="Q236" s="420"/>
      <c r="R236" s="420"/>
      <c r="S236" s="420"/>
      <c r="T236" s="420"/>
      <c r="U236" s="420"/>
      <c r="V236" s="420"/>
      <c r="W236" s="420"/>
      <c r="X236" s="420"/>
      <c r="Y236" s="420"/>
      <c r="Z236" s="420"/>
      <c r="AA236" s="420"/>
      <c r="AB236" s="420"/>
      <c r="AC236" s="420"/>
      <c r="AD236" s="420"/>
      <c r="AE236" s="420"/>
      <c r="AF236" s="420"/>
      <c r="AG236" s="420"/>
      <c r="AH236" s="420"/>
      <c r="AI236" s="420"/>
      <c r="AJ236" s="420"/>
      <c r="AK236" s="420"/>
      <c r="AL236" s="420"/>
      <c r="AM236" s="420"/>
      <c r="AN236" s="420"/>
      <c r="AO236" s="420"/>
      <c r="AP236" s="420"/>
      <c r="AQ236" s="420"/>
    </row>
    <row r="237" spans="1:43" x14ac:dyDescent="0.2">
      <c r="A237" s="415"/>
      <c r="B237" s="415"/>
      <c r="C237" s="420"/>
      <c r="D237" s="422"/>
      <c r="E237" s="419"/>
      <c r="F237" s="419"/>
      <c r="G237" s="420"/>
      <c r="H237" s="420"/>
      <c r="I237" s="420"/>
      <c r="J237" s="420"/>
      <c r="K237" s="420"/>
      <c r="L237" s="420"/>
      <c r="M237" s="420"/>
      <c r="N237" s="420"/>
      <c r="O237" s="420"/>
      <c r="P237" s="420"/>
      <c r="Q237" s="420"/>
      <c r="R237" s="420"/>
      <c r="S237" s="420"/>
      <c r="T237" s="420"/>
      <c r="U237" s="420"/>
      <c r="V237" s="420"/>
      <c r="W237" s="420"/>
      <c r="X237" s="420"/>
      <c r="Y237" s="420"/>
      <c r="Z237" s="420"/>
      <c r="AA237" s="420"/>
      <c r="AB237" s="420"/>
      <c r="AC237" s="420"/>
      <c r="AD237" s="420"/>
      <c r="AE237" s="420"/>
      <c r="AF237" s="420"/>
      <c r="AG237" s="420"/>
      <c r="AH237" s="420"/>
      <c r="AI237" s="420"/>
      <c r="AJ237" s="420"/>
      <c r="AK237" s="420"/>
      <c r="AL237" s="420"/>
      <c r="AM237" s="420"/>
      <c r="AN237" s="420"/>
      <c r="AO237" s="420"/>
      <c r="AP237" s="420"/>
      <c r="AQ237" s="420"/>
    </row>
    <row r="238" spans="1:43" x14ac:dyDescent="0.2">
      <c r="A238" s="415"/>
      <c r="B238" s="415"/>
      <c r="C238" s="420"/>
      <c r="D238" s="422"/>
      <c r="E238" s="419"/>
      <c r="F238" s="419"/>
      <c r="G238" s="420"/>
      <c r="H238" s="420"/>
      <c r="I238" s="420"/>
      <c r="J238" s="420"/>
      <c r="K238" s="420"/>
      <c r="L238" s="420"/>
      <c r="M238" s="420"/>
      <c r="N238" s="420"/>
      <c r="O238" s="420"/>
      <c r="P238" s="420"/>
      <c r="Q238" s="420"/>
      <c r="R238" s="420"/>
      <c r="S238" s="420"/>
      <c r="T238" s="420"/>
      <c r="U238" s="420"/>
      <c r="V238" s="420"/>
      <c r="W238" s="420"/>
      <c r="X238" s="420"/>
      <c r="Y238" s="420"/>
      <c r="Z238" s="420"/>
      <c r="AA238" s="420"/>
      <c r="AB238" s="420"/>
      <c r="AC238" s="420"/>
      <c r="AD238" s="420"/>
      <c r="AE238" s="420"/>
      <c r="AF238" s="420"/>
      <c r="AG238" s="420"/>
      <c r="AH238" s="420"/>
      <c r="AI238" s="420"/>
      <c r="AJ238" s="420"/>
      <c r="AK238" s="420"/>
      <c r="AL238" s="420"/>
      <c r="AM238" s="420"/>
      <c r="AN238" s="420"/>
      <c r="AO238" s="420"/>
      <c r="AP238" s="420"/>
      <c r="AQ238" s="420"/>
    </row>
    <row r="239" spans="1:43" x14ac:dyDescent="0.2">
      <c r="A239" s="415"/>
      <c r="B239" s="415"/>
      <c r="C239" s="420"/>
      <c r="D239" s="422"/>
      <c r="E239" s="419"/>
      <c r="F239" s="419"/>
      <c r="G239" s="420"/>
      <c r="H239" s="420"/>
      <c r="I239" s="420"/>
      <c r="J239" s="420"/>
      <c r="K239" s="420"/>
      <c r="L239" s="420"/>
      <c r="M239" s="420"/>
      <c r="N239" s="420"/>
      <c r="O239" s="420"/>
      <c r="P239" s="420"/>
      <c r="Q239" s="420"/>
      <c r="R239" s="420"/>
      <c r="S239" s="420"/>
      <c r="T239" s="420"/>
      <c r="U239" s="420"/>
      <c r="V239" s="420"/>
      <c r="W239" s="420"/>
      <c r="X239" s="420"/>
      <c r="Y239" s="420"/>
      <c r="Z239" s="420"/>
      <c r="AA239" s="420"/>
      <c r="AB239" s="420"/>
      <c r="AC239" s="420"/>
      <c r="AD239" s="420"/>
      <c r="AE239" s="420"/>
      <c r="AF239" s="420"/>
      <c r="AG239" s="420"/>
      <c r="AH239" s="420"/>
      <c r="AI239" s="420"/>
      <c r="AJ239" s="420"/>
      <c r="AK239" s="420"/>
      <c r="AL239" s="420"/>
      <c r="AM239" s="420"/>
      <c r="AN239" s="420"/>
      <c r="AO239" s="420"/>
      <c r="AP239" s="420"/>
      <c r="AQ239" s="420"/>
    </row>
    <row r="240" spans="1:43" x14ac:dyDescent="0.2">
      <c r="A240" s="415"/>
      <c r="B240" s="415"/>
      <c r="C240" s="420"/>
      <c r="D240" s="422"/>
      <c r="E240" s="419"/>
      <c r="F240" s="419"/>
      <c r="G240" s="420"/>
      <c r="H240" s="420"/>
      <c r="I240" s="420"/>
      <c r="J240" s="420"/>
      <c r="K240" s="420"/>
      <c r="L240" s="420"/>
      <c r="M240" s="420"/>
      <c r="N240" s="420"/>
      <c r="O240" s="420"/>
      <c r="P240" s="420"/>
      <c r="Q240" s="420"/>
      <c r="R240" s="420"/>
      <c r="S240" s="420"/>
      <c r="T240" s="420"/>
      <c r="U240" s="420"/>
      <c r="V240" s="420"/>
      <c r="W240" s="420"/>
      <c r="X240" s="420"/>
      <c r="Y240" s="420"/>
      <c r="Z240" s="420"/>
      <c r="AA240" s="420"/>
      <c r="AB240" s="420"/>
      <c r="AC240" s="420"/>
      <c r="AD240" s="420"/>
      <c r="AE240" s="420"/>
      <c r="AF240" s="420"/>
      <c r="AG240" s="420"/>
      <c r="AH240" s="420"/>
      <c r="AI240" s="420"/>
      <c r="AJ240" s="420"/>
      <c r="AK240" s="420"/>
      <c r="AL240" s="420"/>
      <c r="AM240" s="420"/>
      <c r="AN240" s="420"/>
      <c r="AO240" s="420"/>
      <c r="AP240" s="420"/>
      <c r="AQ240" s="420"/>
    </row>
    <row r="241" spans="1:43" x14ac:dyDescent="0.2">
      <c r="A241" s="415"/>
      <c r="B241" s="415"/>
      <c r="C241" s="420"/>
      <c r="D241" s="422"/>
      <c r="E241" s="419"/>
      <c r="F241" s="419"/>
      <c r="G241" s="420"/>
      <c r="H241" s="420"/>
      <c r="I241" s="420"/>
      <c r="J241" s="420"/>
      <c r="K241" s="420"/>
      <c r="L241" s="420"/>
      <c r="M241" s="420"/>
      <c r="N241" s="420"/>
      <c r="O241" s="420"/>
      <c r="P241" s="420"/>
      <c r="Q241" s="420"/>
      <c r="R241" s="420"/>
      <c r="S241" s="420"/>
      <c r="T241" s="420"/>
      <c r="U241" s="420"/>
      <c r="V241" s="420"/>
      <c r="W241" s="420"/>
      <c r="X241" s="420"/>
      <c r="Y241" s="420"/>
      <c r="Z241" s="420"/>
      <c r="AA241" s="420"/>
      <c r="AB241" s="420"/>
      <c r="AC241" s="420"/>
      <c r="AD241" s="420"/>
      <c r="AE241" s="420"/>
      <c r="AF241" s="420"/>
      <c r="AG241" s="420"/>
      <c r="AH241" s="420"/>
      <c r="AI241" s="420"/>
      <c r="AJ241" s="420"/>
      <c r="AK241" s="420"/>
      <c r="AL241" s="420"/>
      <c r="AM241" s="420"/>
      <c r="AN241" s="420"/>
      <c r="AO241" s="420"/>
      <c r="AP241" s="420"/>
      <c r="AQ241" s="420"/>
    </row>
    <row r="242" spans="1:43" x14ac:dyDescent="0.2">
      <c r="A242" s="415"/>
      <c r="B242" s="415"/>
      <c r="C242" s="420"/>
      <c r="D242" s="422"/>
      <c r="E242" s="419"/>
      <c r="F242" s="419"/>
      <c r="G242" s="420"/>
      <c r="H242" s="420"/>
      <c r="I242" s="420"/>
      <c r="J242" s="420"/>
      <c r="K242" s="420"/>
      <c r="L242" s="420"/>
      <c r="M242" s="420"/>
      <c r="N242" s="420"/>
      <c r="O242" s="420"/>
      <c r="P242" s="420"/>
      <c r="Q242" s="420"/>
      <c r="R242" s="420"/>
      <c r="S242" s="420"/>
      <c r="T242" s="420"/>
      <c r="U242" s="420"/>
      <c r="V242" s="420"/>
      <c r="W242" s="420"/>
      <c r="X242" s="420"/>
      <c r="Y242" s="420"/>
      <c r="Z242" s="420"/>
      <c r="AA242" s="420"/>
      <c r="AB242" s="420"/>
      <c r="AC242" s="420"/>
      <c r="AD242" s="420"/>
      <c r="AE242" s="420"/>
      <c r="AF242" s="420"/>
      <c r="AG242" s="420"/>
      <c r="AH242" s="420"/>
      <c r="AI242" s="420"/>
      <c r="AJ242" s="420"/>
      <c r="AK242" s="420"/>
      <c r="AL242" s="420"/>
      <c r="AM242" s="420"/>
      <c r="AN242" s="420"/>
      <c r="AO242" s="420"/>
      <c r="AP242" s="420"/>
      <c r="AQ242" s="420"/>
    </row>
    <row r="243" spans="1:43" x14ac:dyDescent="0.2">
      <c r="A243" s="415"/>
      <c r="B243" s="415"/>
      <c r="C243" s="420"/>
      <c r="D243" s="422"/>
      <c r="E243" s="419"/>
      <c r="F243" s="419"/>
      <c r="G243" s="420"/>
      <c r="H243" s="420"/>
      <c r="I243" s="420"/>
      <c r="J243" s="420"/>
      <c r="K243" s="420"/>
      <c r="L243" s="420"/>
      <c r="M243" s="420"/>
      <c r="N243" s="420"/>
      <c r="O243" s="420"/>
      <c r="P243" s="420"/>
      <c r="Q243" s="420"/>
      <c r="R243" s="420"/>
      <c r="S243" s="420"/>
      <c r="T243" s="420"/>
      <c r="U243" s="420"/>
      <c r="V243" s="420"/>
      <c r="W243" s="420"/>
      <c r="X243" s="420"/>
      <c r="Y243" s="420"/>
      <c r="Z243" s="420"/>
      <c r="AA243" s="420"/>
      <c r="AB243" s="420"/>
      <c r="AC243" s="420"/>
      <c r="AD243" s="420"/>
      <c r="AE243" s="420"/>
      <c r="AF243" s="420"/>
      <c r="AG243" s="420"/>
      <c r="AH243" s="420"/>
      <c r="AI243" s="420"/>
      <c r="AJ243" s="420"/>
      <c r="AK243" s="420"/>
      <c r="AL243" s="420"/>
      <c r="AM243" s="420"/>
      <c r="AN243" s="420"/>
      <c r="AO243" s="420"/>
      <c r="AP243" s="420"/>
      <c r="AQ243" s="420"/>
    </row>
    <row r="244" spans="1:43" x14ac:dyDescent="0.2">
      <c r="A244" s="415"/>
      <c r="B244" s="415"/>
      <c r="C244" s="420"/>
      <c r="D244" s="422"/>
      <c r="E244" s="419"/>
      <c r="F244" s="419"/>
      <c r="G244" s="420"/>
      <c r="H244" s="420"/>
      <c r="I244" s="420"/>
      <c r="J244" s="420"/>
      <c r="K244" s="420"/>
      <c r="L244" s="420"/>
      <c r="M244" s="420"/>
      <c r="N244" s="420"/>
      <c r="O244" s="420"/>
      <c r="P244" s="420"/>
      <c r="Q244" s="420"/>
      <c r="R244" s="420"/>
      <c r="S244" s="420"/>
      <c r="T244" s="420"/>
      <c r="U244" s="420"/>
      <c r="V244" s="420"/>
      <c r="W244" s="420"/>
      <c r="X244" s="420"/>
      <c r="Y244" s="420"/>
      <c r="Z244" s="420"/>
      <c r="AA244" s="420"/>
      <c r="AB244" s="420"/>
      <c r="AC244" s="420"/>
      <c r="AD244" s="420"/>
      <c r="AE244" s="420"/>
      <c r="AF244" s="420"/>
      <c r="AG244" s="420"/>
      <c r="AH244" s="420"/>
      <c r="AI244" s="420"/>
      <c r="AJ244" s="420"/>
      <c r="AK244" s="420"/>
      <c r="AL244" s="420"/>
      <c r="AM244" s="420"/>
      <c r="AN244" s="420"/>
      <c r="AO244" s="420"/>
      <c r="AP244" s="420"/>
      <c r="AQ244" s="420"/>
    </row>
    <row r="245" spans="1:43" x14ac:dyDescent="0.2">
      <c r="A245" s="415"/>
      <c r="B245" s="415"/>
      <c r="C245" s="420"/>
      <c r="D245" s="422"/>
      <c r="E245" s="419"/>
      <c r="F245" s="419"/>
      <c r="G245" s="420"/>
      <c r="H245" s="420"/>
      <c r="I245" s="420"/>
      <c r="J245" s="420"/>
      <c r="K245" s="420"/>
      <c r="L245" s="420"/>
      <c r="M245" s="420"/>
      <c r="N245" s="420"/>
      <c r="O245" s="420"/>
      <c r="P245" s="420"/>
      <c r="Q245" s="420"/>
      <c r="R245" s="420"/>
      <c r="S245" s="420"/>
      <c r="T245" s="420"/>
      <c r="U245" s="420"/>
      <c r="V245" s="420"/>
      <c r="W245" s="420"/>
      <c r="X245" s="420"/>
      <c r="Y245" s="420"/>
      <c r="Z245" s="420"/>
      <c r="AA245" s="420"/>
      <c r="AB245" s="420"/>
      <c r="AC245" s="420"/>
      <c r="AD245" s="420"/>
      <c r="AE245" s="420"/>
      <c r="AF245" s="420"/>
      <c r="AG245" s="420"/>
      <c r="AH245" s="420"/>
      <c r="AI245" s="420"/>
      <c r="AJ245" s="420"/>
      <c r="AK245" s="420"/>
      <c r="AL245" s="420"/>
      <c r="AM245" s="420"/>
      <c r="AN245" s="420"/>
      <c r="AO245" s="420"/>
      <c r="AP245" s="420"/>
      <c r="AQ245" s="420"/>
    </row>
    <row r="246" spans="1:43" x14ac:dyDescent="0.2">
      <c r="A246" s="415"/>
      <c r="B246" s="415"/>
      <c r="C246" s="420"/>
      <c r="D246" s="422"/>
      <c r="E246" s="419"/>
      <c r="F246" s="419"/>
      <c r="G246" s="420"/>
      <c r="H246" s="420"/>
      <c r="I246" s="420"/>
      <c r="J246" s="420"/>
      <c r="K246" s="420"/>
      <c r="L246" s="420"/>
      <c r="M246" s="420"/>
      <c r="N246" s="420"/>
      <c r="O246" s="420"/>
      <c r="P246" s="420"/>
      <c r="Q246" s="420"/>
      <c r="R246" s="420"/>
      <c r="S246" s="420"/>
      <c r="T246" s="420"/>
      <c r="U246" s="420"/>
      <c r="V246" s="420"/>
      <c r="W246" s="420"/>
      <c r="X246" s="420"/>
      <c r="Y246" s="420"/>
      <c r="Z246" s="420"/>
      <c r="AA246" s="420"/>
      <c r="AB246" s="420"/>
      <c r="AC246" s="420"/>
      <c r="AD246" s="420"/>
      <c r="AE246" s="420"/>
      <c r="AF246" s="420"/>
      <c r="AG246" s="420"/>
      <c r="AH246" s="420"/>
      <c r="AI246" s="420"/>
      <c r="AJ246" s="420"/>
      <c r="AK246" s="420"/>
      <c r="AL246" s="420"/>
      <c r="AM246" s="420"/>
      <c r="AN246" s="420"/>
      <c r="AO246" s="420"/>
      <c r="AP246" s="420"/>
      <c r="AQ246" s="420"/>
    </row>
    <row r="247" spans="1:43" x14ac:dyDescent="0.2">
      <c r="A247" s="415"/>
      <c r="B247" s="415"/>
      <c r="C247" s="420"/>
      <c r="D247" s="422"/>
      <c r="E247" s="419"/>
      <c r="F247" s="419"/>
      <c r="G247" s="420"/>
      <c r="H247" s="420"/>
      <c r="I247" s="420"/>
      <c r="J247" s="420"/>
      <c r="K247" s="420"/>
      <c r="L247" s="420"/>
      <c r="M247" s="420"/>
      <c r="N247" s="420"/>
      <c r="O247" s="420"/>
      <c r="P247" s="420"/>
      <c r="Q247" s="420"/>
      <c r="R247" s="420"/>
      <c r="S247" s="420"/>
      <c r="T247" s="420"/>
      <c r="U247" s="420"/>
      <c r="V247" s="420"/>
      <c r="W247" s="420"/>
      <c r="X247" s="420"/>
      <c r="Y247" s="420"/>
      <c r="Z247" s="420"/>
      <c r="AA247" s="420"/>
      <c r="AB247" s="420"/>
      <c r="AC247" s="420"/>
      <c r="AD247" s="420"/>
      <c r="AE247" s="420"/>
      <c r="AF247" s="420"/>
      <c r="AG247" s="420"/>
      <c r="AH247" s="420"/>
      <c r="AI247" s="420"/>
      <c r="AJ247" s="420"/>
      <c r="AK247" s="420"/>
      <c r="AL247" s="420"/>
      <c r="AM247" s="420"/>
      <c r="AN247" s="420"/>
      <c r="AO247" s="420"/>
      <c r="AP247" s="420"/>
      <c r="AQ247" s="420"/>
    </row>
    <row r="248" spans="1:43" x14ac:dyDescent="0.2">
      <c r="A248" s="415"/>
      <c r="B248" s="415"/>
      <c r="C248" s="420"/>
      <c r="D248" s="422"/>
      <c r="E248" s="419"/>
      <c r="F248" s="419"/>
      <c r="G248" s="420"/>
      <c r="H248" s="420"/>
      <c r="I248" s="420"/>
      <c r="J248" s="420"/>
      <c r="K248" s="420"/>
      <c r="L248" s="420"/>
      <c r="M248" s="420"/>
      <c r="N248" s="420"/>
      <c r="O248" s="420"/>
      <c r="P248" s="420"/>
      <c r="Q248" s="420"/>
      <c r="R248" s="420"/>
      <c r="S248" s="420"/>
      <c r="T248" s="420"/>
      <c r="U248" s="420"/>
      <c r="V248" s="420"/>
      <c r="W248" s="420"/>
      <c r="X248" s="420"/>
      <c r="Y248" s="420"/>
      <c r="Z248" s="420"/>
      <c r="AA248" s="420"/>
      <c r="AB248" s="420"/>
      <c r="AC248" s="420"/>
      <c r="AD248" s="420"/>
      <c r="AE248" s="420"/>
      <c r="AF248" s="420"/>
      <c r="AG248" s="420"/>
      <c r="AH248" s="420"/>
      <c r="AI248" s="420"/>
      <c r="AJ248" s="420"/>
      <c r="AK248" s="420"/>
      <c r="AL248" s="420"/>
      <c r="AM248" s="420"/>
      <c r="AN248" s="420"/>
      <c r="AO248" s="420"/>
      <c r="AP248" s="420"/>
      <c r="AQ248" s="420"/>
    </row>
    <row r="249" spans="1:43" x14ac:dyDescent="0.2">
      <c r="A249" s="415"/>
      <c r="B249" s="415"/>
      <c r="C249" s="420"/>
      <c r="D249" s="422"/>
      <c r="E249" s="419"/>
      <c r="F249" s="419"/>
      <c r="G249" s="420"/>
      <c r="H249" s="420"/>
      <c r="I249" s="420"/>
      <c r="J249" s="420"/>
      <c r="K249" s="420"/>
      <c r="L249" s="420"/>
      <c r="M249" s="420"/>
      <c r="N249" s="420"/>
      <c r="O249" s="420"/>
      <c r="P249" s="420"/>
      <c r="Q249" s="420"/>
      <c r="R249" s="420"/>
      <c r="S249" s="420"/>
      <c r="T249" s="420"/>
      <c r="U249" s="420"/>
      <c r="V249" s="420"/>
      <c r="W249" s="420"/>
      <c r="X249" s="420"/>
      <c r="Y249" s="420"/>
      <c r="Z249" s="420"/>
      <c r="AA249" s="420"/>
      <c r="AB249" s="420"/>
      <c r="AC249" s="420"/>
      <c r="AD249" s="420"/>
      <c r="AE249" s="420"/>
      <c r="AF249" s="420"/>
      <c r="AG249" s="420"/>
      <c r="AH249" s="420"/>
      <c r="AI249" s="420"/>
      <c r="AJ249" s="420"/>
      <c r="AK249" s="420"/>
      <c r="AL249" s="420"/>
      <c r="AM249" s="420"/>
      <c r="AN249" s="420"/>
      <c r="AO249" s="420"/>
      <c r="AP249" s="420"/>
      <c r="AQ249" s="420"/>
    </row>
    <row r="250" spans="1:43" x14ac:dyDescent="0.2">
      <c r="A250" s="415"/>
      <c r="B250" s="415"/>
      <c r="C250" s="420"/>
      <c r="D250" s="422"/>
      <c r="E250" s="419"/>
      <c r="F250" s="419"/>
      <c r="G250" s="420"/>
      <c r="H250" s="420"/>
      <c r="I250" s="420"/>
      <c r="J250" s="420"/>
      <c r="K250" s="420"/>
      <c r="L250" s="420"/>
      <c r="M250" s="420"/>
      <c r="N250" s="420"/>
      <c r="O250" s="420"/>
      <c r="P250" s="420"/>
      <c r="Q250" s="420"/>
      <c r="R250" s="420"/>
      <c r="S250" s="420"/>
      <c r="T250" s="420"/>
      <c r="U250" s="420"/>
      <c r="V250" s="420"/>
      <c r="W250" s="420"/>
      <c r="X250" s="420"/>
      <c r="Y250" s="420"/>
      <c r="Z250" s="420"/>
      <c r="AA250" s="420"/>
      <c r="AB250" s="420"/>
      <c r="AC250" s="420"/>
      <c r="AD250" s="420"/>
      <c r="AE250" s="420"/>
      <c r="AF250" s="420"/>
      <c r="AG250" s="420"/>
      <c r="AH250" s="420"/>
      <c r="AI250" s="420"/>
      <c r="AJ250" s="420"/>
      <c r="AK250" s="420"/>
      <c r="AL250" s="420"/>
      <c r="AM250" s="420"/>
      <c r="AN250" s="420"/>
      <c r="AO250" s="420"/>
      <c r="AP250" s="420"/>
      <c r="AQ250" s="420"/>
    </row>
    <row r="251" spans="1:43" x14ac:dyDescent="0.2">
      <c r="A251" s="415"/>
      <c r="B251" s="415"/>
      <c r="C251" s="420"/>
      <c r="D251" s="422"/>
      <c r="E251" s="419"/>
      <c r="F251" s="419"/>
      <c r="G251" s="420"/>
      <c r="H251" s="420"/>
      <c r="I251" s="420"/>
      <c r="J251" s="420"/>
      <c r="K251" s="420"/>
      <c r="L251" s="420"/>
      <c r="M251" s="420"/>
      <c r="N251" s="420"/>
      <c r="O251" s="420"/>
      <c r="P251" s="420"/>
      <c r="Q251" s="420"/>
      <c r="R251" s="420"/>
      <c r="S251" s="420"/>
      <c r="T251" s="420"/>
      <c r="U251" s="420"/>
      <c r="V251" s="420"/>
      <c r="W251" s="420"/>
      <c r="X251" s="420"/>
      <c r="Y251" s="420"/>
      <c r="Z251" s="420"/>
      <c r="AA251" s="420"/>
      <c r="AB251" s="420"/>
      <c r="AC251" s="420"/>
      <c r="AD251" s="420"/>
      <c r="AE251" s="420"/>
      <c r="AF251" s="420"/>
      <c r="AG251" s="420"/>
      <c r="AH251" s="420"/>
      <c r="AI251" s="420"/>
      <c r="AJ251" s="420"/>
      <c r="AK251" s="420"/>
      <c r="AL251" s="420"/>
      <c r="AM251" s="420"/>
      <c r="AN251" s="420"/>
      <c r="AO251" s="420"/>
      <c r="AP251" s="420"/>
      <c r="AQ251" s="420"/>
    </row>
    <row r="252" spans="1:43" x14ac:dyDescent="0.2">
      <c r="A252" s="415"/>
      <c r="B252" s="415"/>
      <c r="C252" s="420"/>
      <c r="D252" s="422"/>
      <c r="E252" s="419"/>
      <c r="F252" s="419"/>
      <c r="G252" s="420"/>
      <c r="H252" s="420"/>
      <c r="I252" s="420"/>
      <c r="J252" s="420"/>
      <c r="K252" s="420"/>
      <c r="L252" s="420"/>
      <c r="M252" s="420"/>
      <c r="N252" s="420"/>
      <c r="O252" s="420"/>
      <c r="P252" s="420"/>
      <c r="Q252" s="420"/>
      <c r="R252" s="420"/>
      <c r="S252" s="420"/>
      <c r="T252" s="420"/>
      <c r="U252" s="420"/>
      <c r="V252" s="420"/>
      <c r="W252" s="420"/>
      <c r="X252" s="420"/>
      <c r="Y252" s="420"/>
      <c r="Z252" s="420"/>
      <c r="AA252" s="420"/>
      <c r="AB252" s="420"/>
      <c r="AC252" s="420"/>
      <c r="AD252" s="420"/>
      <c r="AE252" s="420"/>
      <c r="AF252" s="420"/>
      <c r="AG252" s="420"/>
      <c r="AH252" s="420"/>
      <c r="AI252" s="420"/>
      <c r="AJ252" s="420"/>
      <c r="AK252" s="420"/>
      <c r="AL252" s="420"/>
      <c r="AM252" s="420"/>
      <c r="AN252" s="420"/>
      <c r="AO252" s="420"/>
      <c r="AP252" s="420"/>
      <c r="AQ252" s="420"/>
    </row>
    <row r="253" spans="1:43" x14ac:dyDescent="0.2">
      <c r="A253" s="415"/>
      <c r="B253" s="415"/>
      <c r="C253" s="420"/>
      <c r="D253" s="422"/>
      <c r="E253" s="419"/>
      <c r="F253" s="419"/>
      <c r="G253" s="420"/>
      <c r="H253" s="420"/>
      <c r="I253" s="420"/>
      <c r="J253" s="420"/>
      <c r="K253" s="420"/>
      <c r="L253" s="420"/>
      <c r="M253" s="420"/>
      <c r="N253" s="420"/>
      <c r="O253" s="420"/>
      <c r="P253" s="420"/>
      <c r="Q253" s="420"/>
      <c r="R253" s="420"/>
      <c r="S253" s="420"/>
      <c r="T253" s="420"/>
      <c r="U253" s="420"/>
      <c r="V253" s="420"/>
      <c r="W253" s="420"/>
      <c r="X253" s="420"/>
      <c r="Y253" s="420"/>
      <c r="Z253" s="420"/>
      <c r="AA253" s="420"/>
      <c r="AB253" s="420"/>
      <c r="AC253" s="420"/>
      <c r="AD253" s="420"/>
      <c r="AE253" s="420"/>
      <c r="AF253" s="420"/>
      <c r="AG253" s="420"/>
      <c r="AH253" s="420"/>
      <c r="AI253" s="420"/>
      <c r="AJ253" s="420"/>
      <c r="AK253" s="420"/>
      <c r="AL253" s="420"/>
      <c r="AM253" s="420"/>
      <c r="AN253" s="420"/>
      <c r="AO253" s="420"/>
      <c r="AP253" s="420"/>
      <c r="AQ253" s="420"/>
    </row>
    <row r="254" spans="1:43" x14ac:dyDescent="0.2">
      <c r="A254" s="415"/>
      <c r="B254" s="415"/>
      <c r="C254" s="420"/>
      <c r="D254" s="422"/>
      <c r="E254" s="419"/>
      <c r="F254" s="419"/>
      <c r="G254" s="420"/>
      <c r="H254" s="420"/>
      <c r="I254" s="420"/>
      <c r="J254" s="420"/>
      <c r="K254" s="420"/>
      <c r="L254" s="420"/>
      <c r="M254" s="420"/>
      <c r="N254" s="420"/>
      <c r="O254" s="420"/>
      <c r="P254" s="420"/>
      <c r="Q254" s="420"/>
      <c r="R254" s="420"/>
      <c r="S254" s="420"/>
      <c r="T254" s="420"/>
      <c r="U254" s="420"/>
      <c r="V254" s="420"/>
      <c r="W254" s="420"/>
      <c r="X254" s="420"/>
      <c r="Y254" s="420"/>
      <c r="Z254" s="420"/>
      <c r="AA254" s="420"/>
      <c r="AB254" s="420"/>
      <c r="AC254" s="420"/>
      <c r="AD254" s="420"/>
      <c r="AE254" s="420"/>
      <c r="AF254" s="420"/>
      <c r="AG254" s="420"/>
      <c r="AH254" s="420"/>
      <c r="AI254" s="420"/>
      <c r="AJ254" s="420"/>
      <c r="AK254" s="420"/>
      <c r="AL254" s="420"/>
      <c r="AM254" s="420"/>
      <c r="AN254" s="420"/>
      <c r="AO254" s="420"/>
      <c r="AP254" s="420"/>
      <c r="AQ254" s="420"/>
    </row>
    <row r="255" spans="1:43" x14ac:dyDescent="0.2">
      <c r="A255" s="415"/>
      <c r="B255" s="415"/>
      <c r="C255" s="420"/>
      <c r="D255" s="422"/>
      <c r="E255" s="419"/>
      <c r="F255" s="419"/>
      <c r="G255" s="420"/>
      <c r="H255" s="420"/>
      <c r="I255" s="420"/>
      <c r="J255" s="420"/>
      <c r="K255" s="420"/>
      <c r="L255" s="420"/>
      <c r="M255" s="420"/>
      <c r="N255" s="420"/>
      <c r="O255" s="420"/>
      <c r="P255" s="420"/>
      <c r="Q255" s="420"/>
      <c r="R255" s="420"/>
      <c r="S255" s="420"/>
      <c r="T255" s="420"/>
      <c r="U255" s="420"/>
      <c r="V255" s="420"/>
      <c r="W255" s="420"/>
      <c r="X255" s="420"/>
      <c r="Y255" s="420"/>
      <c r="Z255" s="420"/>
      <c r="AA255" s="420"/>
      <c r="AB255" s="420"/>
      <c r="AC255" s="420"/>
      <c r="AD255" s="420"/>
      <c r="AE255" s="420"/>
      <c r="AF255" s="420"/>
      <c r="AG255" s="420"/>
      <c r="AH255" s="420"/>
      <c r="AI255" s="420"/>
      <c r="AJ255" s="420"/>
      <c r="AK255" s="420"/>
      <c r="AL255" s="420"/>
      <c r="AM255" s="420"/>
      <c r="AN255" s="420"/>
      <c r="AO255" s="420"/>
      <c r="AP255" s="420"/>
      <c r="AQ255" s="420"/>
    </row>
    <row r="256" spans="1:43" x14ac:dyDescent="0.2">
      <c r="A256" s="415"/>
      <c r="B256" s="415"/>
      <c r="C256" s="420"/>
      <c r="D256" s="422"/>
      <c r="E256" s="419"/>
      <c r="F256" s="419"/>
      <c r="G256" s="420"/>
      <c r="H256" s="420"/>
      <c r="I256" s="420"/>
      <c r="J256" s="420"/>
      <c r="K256" s="420"/>
      <c r="L256" s="420"/>
      <c r="M256" s="420"/>
      <c r="N256" s="420"/>
      <c r="O256" s="420"/>
      <c r="P256" s="420"/>
      <c r="Q256" s="420"/>
      <c r="R256" s="420"/>
      <c r="S256" s="420"/>
      <c r="T256" s="420"/>
      <c r="U256" s="420"/>
      <c r="V256" s="420"/>
      <c r="W256" s="420"/>
      <c r="X256" s="420"/>
      <c r="Y256" s="420"/>
      <c r="Z256" s="420"/>
      <c r="AA256" s="420"/>
      <c r="AB256" s="420"/>
      <c r="AC256" s="420"/>
      <c r="AD256" s="420"/>
      <c r="AE256" s="420"/>
      <c r="AF256" s="420"/>
      <c r="AG256" s="420"/>
      <c r="AH256" s="420"/>
      <c r="AI256" s="420"/>
      <c r="AJ256" s="420"/>
      <c r="AK256" s="420"/>
      <c r="AL256" s="420"/>
      <c r="AM256" s="420"/>
      <c r="AN256" s="420"/>
      <c r="AO256" s="420"/>
      <c r="AP256" s="420"/>
      <c r="AQ256" s="420"/>
    </row>
    <row r="257" spans="1:43" x14ac:dyDescent="0.2">
      <c r="A257" s="415"/>
      <c r="B257" s="415"/>
      <c r="C257" s="420"/>
      <c r="D257" s="422"/>
      <c r="E257" s="419"/>
      <c r="F257" s="419"/>
      <c r="G257" s="420"/>
      <c r="H257" s="420"/>
      <c r="I257" s="420"/>
      <c r="J257" s="420"/>
      <c r="K257" s="420"/>
      <c r="L257" s="420"/>
      <c r="M257" s="420"/>
      <c r="N257" s="420"/>
      <c r="O257" s="420"/>
      <c r="P257" s="420"/>
      <c r="Q257" s="420"/>
      <c r="R257" s="420"/>
      <c r="S257" s="420"/>
      <c r="T257" s="420"/>
      <c r="U257" s="420"/>
      <c r="V257" s="420"/>
      <c r="W257" s="420"/>
      <c r="X257" s="420"/>
      <c r="Y257" s="420"/>
      <c r="Z257" s="420"/>
      <c r="AA257" s="420"/>
      <c r="AB257" s="420"/>
      <c r="AC257" s="420"/>
      <c r="AD257" s="420"/>
      <c r="AE257" s="420"/>
      <c r="AF257" s="420"/>
      <c r="AG257" s="420"/>
      <c r="AH257" s="420"/>
      <c r="AI257" s="420"/>
      <c r="AJ257" s="420"/>
      <c r="AK257" s="420"/>
      <c r="AL257" s="420"/>
      <c r="AM257" s="420"/>
      <c r="AN257" s="420"/>
      <c r="AO257" s="420"/>
      <c r="AP257" s="420"/>
      <c r="AQ257" s="420"/>
    </row>
    <row r="258" spans="1:43" x14ac:dyDescent="0.2">
      <c r="A258" s="415"/>
      <c r="B258" s="415"/>
      <c r="C258" s="420"/>
      <c r="D258" s="422"/>
      <c r="E258" s="419"/>
      <c r="F258" s="419"/>
      <c r="G258" s="420"/>
      <c r="H258" s="420"/>
      <c r="I258" s="420"/>
      <c r="J258" s="420"/>
      <c r="K258" s="420"/>
      <c r="L258" s="420"/>
      <c r="M258" s="420"/>
      <c r="N258" s="420"/>
      <c r="O258" s="420"/>
      <c r="P258" s="420"/>
      <c r="Q258" s="420"/>
      <c r="R258" s="420"/>
      <c r="S258" s="420"/>
      <c r="T258" s="420"/>
      <c r="U258" s="420"/>
      <c r="V258" s="420"/>
      <c r="W258" s="420"/>
      <c r="X258" s="420"/>
      <c r="Y258" s="420"/>
      <c r="Z258" s="420"/>
      <c r="AA258" s="420"/>
      <c r="AB258" s="420"/>
      <c r="AC258" s="420"/>
      <c r="AD258" s="420"/>
      <c r="AE258" s="420"/>
      <c r="AF258" s="420"/>
      <c r="AG258" s="420"/>
      <c r="AH258" s="420"/>
      <c r="AI258" s="420"/>
      <c r="AJ258" s="420"/>
      <c r="AK258" s="420"/>
      <c r="AL258" s="420"/>
      <c r="AM258" s="420"/>
      <c r="AN258" s="420"/>
      <c r="AO258" s="420"/>
      <c r="AP258" s="420"/>
      <c r="AQ258" s="420"/>
    </row>
    <row r="259" spans="1:43" x14ac:dyDescent="0.2">
      <c r="A259" s="415"/>
      <c r="B259" s="415"/>
      <c r="C259" s="420"/>
      <c r="D259" s="422"/>
      <c r="E259" s="419"/>
      <c r="F259" s="419"/>
      <c r="G259" s="420"/>
      <c r="H259" s="420"/>
      <c r="I259" s="420"/>
      <c r="J259" s="420"/>
      <c r="K259" s="420"/>
      <c r="L259" s="420"/>
      <c r="M259" s="420"/>
      <c r="N259" s="420"/>
      <c r="O259" s="420"/>
      <c r="P259" s="420"/>
      <c r="Q259" s="420"/>
      <c r="R259" s="420"/>
      <c r="S259" s="420"/>
      <c r="T259" s="420"/>
      <c r="U259" s="420"/>
      <c r="V259" s="420"/>
      <c r="W259" s="420"/>
      <c r="X259" s="420"/>
      <c r="Y259" s="420"/>
      <c r="Z259" s="420"/>
      <c r="AA259" s="420"/>
      <c r="AB259" s="420"/>
      <c r="AC259" s="420"/>
      <c r="AD259" s="420"/>
      <c r="AE259" s="420"/>
      <c r="AF259" s="420"/>
      <c r="AG259" s="420"/>
      <c r="AH259" s="420"/>
      <c r="AI259" s="420"/>
      <c r="AJ259" s="420"/>
      <c r="AK259" s="420"/>
      <c r="AL259" s="420"/>
      <c r="AM259" s="420"/>
      <c r="AN259" s="420"/>
      <c r="AO259" s="420"/>
      <c r="AP259" s="420"/>
      <c r="AQ259" s="420"/>
    </row>
    <row r="260" spans="1:43" x14ac:dyDescent="0.2">
      <c r="A260" s="415"/>
      <c r="B260" s="415"/>
      <c r="C260" s="420"/>
      <c r="D260" s="422"/>
      <c r="E260" s="419"/>
      <c r="F260" s="419"/>
      <c r="G260" s="420"/>
      <c r="H260" s="420"/>
      <c r="I260" s="420"/>
      <c r="J260" s="420"/>
      <c r="K260" s="420"/>
      <c r="L260" s="420"/>
      <c r="M260" s="420"/>
      <c r="N260" s="420"/>
      <c r="O260" s="420"/>
      <c r="P260" s="420"/>
      <c r="Q260" s="420"/>
      <c r="R260" s="420"/>
      <c r="S260" s="420"/>
      <c r="T260" s="420"/>
      <c r="U260" s="420"/>
      <c r="V260" s="420"/>
      <c r="W260" s="420"/>
      <c r="X260" s="420"/>
      <c r="Y260" s="420"/>
      <c r="Z260" s="420"/>
      <c r="AA260" s="420"/>
      <c r="AB260" s="420"/>
      <c r="AC260" s="420"/>
      <c r="AD260" s="420"/>
      <c r="AE260" s="420"/>
      <c r="AF260" s="420"/>
      <c r="AG260" s="420"/>
      <c r="AH260" s="420"/>
      <c r="AI260" s="420"/>
      <c r="AJ260" s="420"/>
      <c r="AK260" s="420"/>
      <c r="AL260" s="420"/>
      <c r="AM260" s="420"/>
      <c r="AN260" s="420"/>
      <c r="AO260" s="420"/>
      <c r="AP260" s="420"/>
      <c r="AQ260" s="420"/>
    </row>
    <row r="261" spans="1:43" x14ac:dyDescent="0.2">
      <c r="A261" s="415"/>
      <c r="B261" s="415"/>
      <c r="C261" s="420"/>
      <c r="D261" s="422"/>
      <c r="E261" s="419"/>
      <c r="F261" s="419"/>
      <c r="G261" s="420"/>
      <c r="H261" s="420"/>
      <c r="I261" s="420"/>
      <c r="J261" s="420"/>
      <c r="K261" s="420"/>
      <c r="L261" s="420"/>
      <c r="M261" s="420"/>
      <c r="N261" s="420"/>
      <c r="O261" s="420"/>
      <c r="P261" s="420"/>
      <c r="Q261" s="420"/>
      <c r="R261" s="420"/>
      <c r="S261" s="420"/>
      <c r="T261" s="420"/>
      <c r="U261" s="420"/>
      <c r="V261" s="420"/>
      <c r="W261" s="420"/>
      <c r="X261" s="420"/>
      <c r="Y261" s="420"/>
      <c r="Z261" s="420"/>
      <c r="AA261" s="420"/>
      <c r="AB261" s="420"/>
      <c r="AC261" s="420"/>
      <c r="AD261" s="420"/>
      <c r="AE261" s="420"/>
      <c r="AF261" s="420"/>
      <c r="AG261" s="420"/>
      <c r="AH261" s="420"/>
      <c r="AI261" s="420"/>
      <c r="AJ261" s="420"/>
      <c r="AK261" s="420"/>
      <c r="AL261" s="420"/>
      <c r="AM261" s="420"/>
      <c r="AN261" s="420"/>
      <c r="AO261" s="420"/>
      <c r="AP261" s="420"/>
      <c r="AQ261" s="420"/>
    </row>
    <row r="262" spans="1:43" x14ac:dyDescent="0.2">
      <c r="A262" s="415"/>
      <c r="B262" s="415"/>
      <c r="C262" s="420"/>
      <c r="D262" s="422"/>
      <c r="E262" s="419"/>
      <c r="F262" s="419"/>
      <c r="G262" s="420"/>
      <c r="H262" s="420"/>
      <c r="I262" s="420"/>
      <c r="J262" s="420"/>
      <c r="K262" s="420"/>
      <c r="L262" s="420"/>
      <c r="M262" s="420"/>
      <c r="N262" s="420"/>
      <c r="O262" s="420"/>
      <c r="P262" s="420"/>
      <c r="Q262" s="420"/>
      <c r="R262" s="420"/>
      <c r="S262" s="420"/>
      <c r="T262" s="420"/>
      <c r="U262" s="420"/>
      <c r="V262" s="420"/>
      <c r="W262" s="420"/>
      <c r="X262" s="420"/>
      <c r="Y262" s="420"/>
      <c r="Z262" s="420"/>
      <c r="AA262" s="420"/>
      <c r="AB262" s="420"/>
      <c r="AC262" s="420"/>
      <c r="AD262" s="420"/>
      <c r="AE262" s="420"/>
      <c r="AF262" s="420"/>
      <c r="AG262" s="420"/>
      <c r="AH262" s="420"/>
      <c r="AI262" s="420"/>
      <c r="AJ262" s="420"/>
      <c r="AK262" s="420"/>
      <c r="AL262" s="420"/>
      <c r="AM262" s="420"/>
      <c r="AN262" s="420"/>
      <c r="AO262" s="420"/>
      <c r="AP262" s="420"/>
      <c r="AQ262" s="420"/>
    </row>
    <row r="263" spans="1:43" x14ac:dyDescent="0.2">
      <c r="A263" s="415"/>
      <c r="B263" s="415"/>
      <c r="C263" s="420"/>
      <c r="D263" s="422"/>
      <c r="E263" s="419"/>
      <c r="F263" s="419"/>
      <c r="G263" s="420"/>
      <c r="H263" s="420"/>
      <c r="I263" s="420"/>
      <c r="J263" s="420"/>
      <c r="K263" s="420"/>
      <c r="L263" s="420"/>
      <c r="M263" s="420"/>
      <c r="N263" s="420"/>
      <c r="O263" s="420"/>
      <c r="P263" s="420"/>
      <c r="Q263" s="420"/>
      <c r="R263" s="420"/>
      <c r="S263" s="420"/>
      <c r="T263" s="420"/>
      <c r="U263" s="420"/>
      <c r="V263" s="420"/>
      <c r="W263" s="420"/>
      <c r="X263" s="420"/>
      <c r="Y263" s="420"/>
      <c r="Z263" s="420"/>
      <c r="AA263" s="420"/>
      <c r="AB263" s="420"/>
      <c r="AC263" s="420"/>
      <c r="AD263" s="420"/>
      <c r="AE263" s="420"/>
      <c r="AF263" s="420"/>
      <c r="AG263" s="420"/>
      <c r="AH263" s="420"/>
      <c r="AI263" s="420"/>
      <c r="AJ263" s="420"/>
      <c r="AK263" s="420"/>
      <c r="AL263" s="420"/>
      <c r="AM263" s="420"/>
      <c r="AN263" s="420"/>
      <c r="AO263" s="420"/>
      <c r="AP263" s="420"/>
      <c r="AQ263" s="420"/>
    </row>
    <row r="264" spans="1:43" x14ac:dyDescent="0.2">
      <c r="A264" s="415"/>
      <c r="B264" s="415"/>
      <c r="C264" s="420"/>
      <c r="D264" s="422"/>
      <c r="E264" s="419"/>
      <c r="F264" s="419"/>
      <c r="G264" s="420"/>
      <c r="H264" s="420"/>
      <c r="I264" s="420"/>
      <c r="J264" s="420"/>
      <c r="K264" s="420"/>
      <c r="L264" s="420"/>
      <c r="M264" s="420"/>
      <c r="N264" s="420"/>
      <c r="O264" s="420"/>
      <c r="P264" s="420"/>
      <c r="Q264" s="420"/>
      <c r="R264" s="420"/>
      <c r="S264" s="420"/>
      <c r="T264" s="420"/>
      <c r="U264" s="420"/>
      <c r="V264" s="420"/>
      <c r="W264" s="420"/>
      <c r="X264" s="420"/>
      <c r="Y264" s="420"/>
      <c r="Z264" s="420"/>
      <c r="AA264" s="420"/>
      <c r="AB264" s="420"/>
      <c r="AC264" s="420"/>
      <c r="AD264" s="420"/>
      <c r="AE264" s="420"/>
      <c r="AF264" s="420"/>
      <c r="AG264" s="420"/>
      <c r="AH264" s="420"/>
      <c r="AI264" s="420"/>
      <c r="AJ264" s="420"/>
      <c r="AK264" s="420"/>
      <c r="AL264" s="420"/>
      <c r="AM264" s="420"/>
      <c r="AN264" s="420"/>
      <c r="AO264" s="420"/>
      <c r="AP264" s="420"/>
      <c r="AQ264" s="420"/>
    </row>
    <row r="265" spans="1:43" x14ac:dyDescent="0.2">
      <c r="A265" s="415"/>
      <c r="B265" s="415"/>
      <c r="C265" s="420"/>
      <c r="D265" s="422"/>
      <c r="E265" s="419"/>
      <c r="F265" s="419"/>
      <c r="G265" s="420"/>
      <c r="H265" s="420"/>
      <c r="I265" s="420"/>
      <c r="J265" s="420"/>
      <c r="K265" s="420"/>
      <c r="L265" s="420"/>
      <c r="M265" s="420"/>
      <c r="N265" s="420"/>
      <c r="O265" s="420"/>
      <c r="P265" s="420"/>
      <c r="Q265" s="420"/>
      <c r="R265" s="420"/>
      <c r="S265" s="420"/>
      <c r="T265" s="420"/>
      <c r="U265" s="420"/>
      <c r="V265" s="420"/>
      <c r="W265" s="420"/>
      <c r="X265" s="420"/>
      <c r="Y265" s="420"/>
      <c r="Z265" s="420"/>
      <c r="AA265" s="420"/>
      <c r="AB265" s="420"/>
      <c r="AC265" s="420"/>
      <c r="AD265" s="420"/>
      <c r="AE265" s="420"/>
      <c r="AF265" s="420"/>
      <c r="AG265" s="420"/>
      <c r="AH265" s="420"/>
      <c r="AI265" s="420"/>
      <c r="AJ265" s="420"/>
      <c r="AK265" s="420"/>
      <c r="AL265" s="420"/>
      <c r="AM265" s="420"/>
      <c r="AN265" s="420"/>
      <c r="AO265" s="420"/>
      <c r="AP265" s="420"/>
      <c r="AQ265" s="420"/>
    </row>
    <row r="266" spans="1:43" x14ac:dyDescent="0.2">
      <c r="A266" s="415"/>
      <c r="B266" s="415"/>
      <c r="C266" s="420"/>
      <c r="D266" s="422"/>
      <c r="E266" s="419"/>
      <c r="F266" s="419"/>
      <c r="G266" s="420"/>
      <c r="H266" s="420"/>
      <c r="I266" s="420"/>
      <c r="J266" s="420"/>
      <c r="K266" s="420"/>
      <c r="L266" s="420"/>
      <c r="M266" s="420"/>
      <c r="N266" s="420"/>
      <c r="O266" s="420"/>
      <c r="P266" s="420"/>
      <c r="Q266" s="420"/>
      <c r="R266" s="420"/>
      <c r="S266" s="420"/>
      <c r="T266" s="420"/>
      <c r="U266" s="420"/>
      <c r="V266" s="420"/>
      <c r="W266" s="420"/>
      <c r="X266" s="420"/>
      <c r="Y266" s="420"/>
      <c r="Z266" s="420"/>
      <c r="AA266" s="420"/>
      <c r="AB266" s="420"/>
      <c r="AC266" s="420"/>
      <c r="AD266" s="420"/>
      <c r="AE266" s="420"/>
      <c r="AF266" s="420"/>
      <c r="AG266" s="420"/>
      <c r="AH266" s="420"/>
      <c r="AI266" s="420"/>
      <c r="AJ266" s="420"/>
      <c r="AK266" s="420"/>
      <c r="AL266" s="420"/>
      <c r="AM266" s="420"/>
      <c r="AN266" s="420"/>
      <c r="AO266" s="420"/>
      <c r="AP266" s="420"/>
      <c r="AQ266" s="420"/>
    </row>
    <row r="267" spans="1:43" x14ac:dyDescent="0.2">
      <c r="A267" s="415"/>
      <c r="B267" s="415"/>
      <c r="C267" s="420"/>
      <c r="D267" s="422"/>
      <c r="E267" s="419"/>
      <c r="F267" s="419"/>
      <c r="G267" s="420"/>
      <c r="H267" s="420"/>
      <c r="I267" s="420"/>
      <c r="J267" s="420"/>
      <c r="K267" s="420"/>
      <c r="L267" s="420"/>
      <c r="M267" s="420"/>
      <c r="N267" s="420"/>
      <c r="O267" s="420"/>
      <c r="P267" s="420"/>
      <c r="Q267" s="420"/>
      <c r="R267" s="420"/>
      <c r="S267" s="420"/>
      <c r="T267" s="420"/>
      <c r="U267" s="420"/>
      <c r="V267" s="420"/>
      <c r="W267" s="420"/>
      <c r="X267" s="420"/>
      <c r="Y267" s="420"/>
      <c r="Z267" s="420"/>
      <c r="AA267" s="420"/>
      <c r="AB267" s="420"/>
      <c r="AC267" s="420"/>
      <c r="AD267" s="420"/>
      <c r="AE267" s="420"/>
      <c r="AF267" s="420"/>
      <c r="AG267" s="420"/>
      <c r="AH267" s="420"/>
      <c r="AI267" s="420"/>
      <c r="AJ267" s="420"/>
      <c r="AK267" s="420"/>
      <c r="AL267" s="420"/>
      <c r="AM267" s="420"/>
      <c r="AN267" s="420"/>
      <c r="AO267" s="420"/>
      <c r="AP267" s="420"/>
      <c r="AQ267" s="420"/>
    </row>
    <row r="268" spans="1:43" x14ac:dyDescent="0.2">
      <c r="A268" s="415"/>
      <c r="B268" s="415"/>
      <c r="C268" s="420"/>
      <c r="D268" s="422"/>
      <c r="E268" s="419"/>
      <c r="F268" s="419"/>
      <c r="G268" s="420"/>
      <c r="H268" s="420"/>
      <c r="I268" s="420"/>
      <c r="J268" s="420"/>
      <c r="K268" s="420"/>
      <c r="L268" s="420"/>
      <c r="M268" s="420"/>
      <c r="N268" s="420"/>
      <c r="O268" s="420"/>
      <c r="P268" s="420"/>
      <c r="Q268" s="420"/>
      <c r="R268" s="420"/>
      <c r="S268" s="420"/>
      <c r="T268" s="420"/>
      <c r="U268" s="420"/>
      <c r="V268" s="420"/>
      <c r="W268" s="420"/>
      <c r="X268" s="420"/>
      <c r="Y268" s="420"/>
      <c r="Z268" s="420"/>
      <c r="AA268" s="420"/>
      <c r="AB268" s="420"/>
      <c r="AC268" s="420"/>
      <c r="AD268" s="420"/>
      <c r="AE268" s="420"/>
      <c r="AF268" s="420"/>
      <c r="AG268" s="420"/>
      <c r="AH268" s="420"/>
      <c r="AI268" s="420"/>
      <c r="AJ268" s="420"/>
      <c r="AK268" s="420"/>
      <c r="AL268" s="420"/>
      <c r="AM268" s="420"/>
      <c r="AN268" s="420"/>
      <c r="AO268" s="420"/>
      <c r="AP268" s="420"/>
      <c r="AQ268" s="420"/>
    </row>
    <row r="269" spans="1:43" x14ac:dyDescent="0.2">
      <c r="A269" s="415"/>
      <c r="B269" s="415"/>
      <c r="C269" s="420"/>
      <c r="D269" s="422"/>
      <c r="E269" s="419"/>
      <c r="F269" s="419"/>
      <c r="G269" s="420"/>
      <c r="H269" s="420"/>
      <c r="I269" s="420"/>
      <c r="J269" s="420"/>
      <c r="K269" s="420"/>
      <c r="L269" s="420"/>
      <c r="M269" s="420"/>
      <c r="N269" s="420"/>
      <c r="O269" s="420"/>
      <c r="P269" s="420"/>
      <c r="Q269" s="420"/>
      <c r="R269" s="420"/>
      <c r="S269" s="420"/>
      <c r="T269" s="420"/>
      <c r="U269" s="420"/>
      <c r="V269" s="420"/>
      <c r="W269" s="420"/>
      <c r="X269" s="420"/>
      <c r="Y269" s="420"/>
      <c r="Z269" s="420"/>
      <c r="AA269" s="420"/>
      <c r="AB269" s="420"/>
      <c r="AC269" s="420"/>
      <c r="AD269" s="420"/>
      <c r="AE269" s="420"/>
      <c r="AF269" s="420"/>
      <c r="AG269" s="420"/>
      <c r="AH269" s="420"/>
      <c r="AI269" s="420"/>
      <c r="AJ269" s="420"/>
      <c r="AK269" s="420"/>
      <c r="AL269" s="420"/>
      <c r="AM269" s="420"/>
      <c r="AN269" s="420"/>
      <c r="AO269" s="420"/>
      <c r="AP269" s="420"/>
      <c r="AQ269" s="420"/>
    </row>
    <row r="270" spans="1:43" x14ac:dyDescent="0.2">
      <c r="A270" s="415"/>
      <c r="B270" s="415"/>
      <c r="C270" s="420"/>
      <c r="D270" s="422"/>
      <c r="E270" s="419"/>
      <c r="F270" s="419"/>
      <c r="G270" s="420"/>
      <c r="H270" s="420"/>
      <c r="I270" s="420"/>
      <c r="J270" s="420"/>
      <c r="K270" s="420"/>
      <c r="L270" s="420"/>
      <c r="M270" s="420"/>
      <c r="N270" s="420"/>
      <c r="O270" s="420"/>
      <c r="P270" s="420"/>
      <c r="Q270" s="420"/>
      <c r="R270" s="420"/>
      <c r="S270" s="420"/>
      <c r="T270" s="420"/>
      <c r="U270" s="420"/>
      <c r="V270" s="420"/>
      <c r="W270" s="420"/>
      <c r="X270" s="420"/>
      <c r="Y270" s="420"/>
      <c r="Z270" s="420"/>
      <c r="AA270" s="420"/>
      <c r="AB270" s="420"/>
      <c r="AC270" s="420"/>
      <c r="AD270" s="420"/>
      <c r="AE270" s="420"/>
      <c r="AF270" s="420"/>
      <c r="AG270" s="420"/>
      <c r="AH270" s="420"/>
      <c r="AI270" s="420"/>
      <c r="AJ270" s="420"/>
      <c r="AK270" s="420"/>
      <c r="AL270" s="420"/>
      <c r="AM270" s="420"/>
      <c r="AN270" s="420"/>
      <c r="AO270" s="420"/>
      <c r="AP270" s="420"/>
      <c r="AQ270" s="420"/>
    </row>
    <row r="271" spans="1:43" x14ac:dyDescent="0.2">
      <c r="A271" s="415"/>
      <c r="B271" s="415"/>
      <c r="C271" s="420"/>
      <c r="D271" s="422"/>
      <c r="E271" s="419"/>
      <c r="F271" s="419"/>
      <c r="G271" s="420"/>
      <c r="H271" s="420"/>
      <c r="I271" s="420"/>
      <c r="J271" s="420"/>
      <c r="K271" s="420"/>
      <c r="L271" s="420"/>
      <c r="M271" s="420"/>
      <c r="N271" s="420"/>
      <c r="O271" s="420"/>
      <c r="P271" s="420"/>
      <c r="Q271" s="420"/>
      <c r="R271" s="420"/>
      <c r="S271" s="420"/>
      <c r="T271" s="420"/>
      <c r="U271" s="420"/>
      <c r="V271" s="420"/>
      <c r="W271" s="420"/>
      <c r="X271" s="420"/>
      <c r="Y271" s="420"/>
      <c r="Z271" s="420"/>
      <c r="AA271" s="420"/>
      <c r="AB271" s="420"/>
      <c r="AC271" s="420"/>
      <c r="AD271" s="420"/>
      <c r="AE271" s="420"/>
      <c r="AF271" s="420"/>
      <c r="AG271" s="420"/>
      <c r="AH271" s="420"/>
      <c r="AI271" s="420"/>
      <c r="AJ271" s="420"/>
      <c r="AK271" s="420"/>
      <c r="AL271" s="420"/>
      <c r="AM271" s="420"/>
      <c r="AN271" s="420"/>
      <c r="AO271" s="420"/>
      <c r="AP271" s="420"/>
      <c r="AQ271" s="420"/>
    </row>
    <row r="272" spans="1:43" x14ac:dyDescent="0.2">
      <c r="A272" s="415"/>
      <c r="B272" s="415"/>
      <c r="C272" s="420"/>
      <c r="D272" s="422"/>
      <c r="E272" s="419"/>
      <c r="F272" s="419"/>
      <c r="G272" s="420"/>
      <c r="H272" s="420"/>
      <c r="I272" s="420"/>
      <c r="J272" s="420"/>
      <c r="K272" s="420"/>
      <c r="L272" s="420"/>
      <c r="M272" s="420"/>
      <c r="N272" s="420"/>
      <c r="O272" s="420"/>
      <c r="P272" s="420"/>
      <c r="Q272" s="420"/>
      <c r="R272" s="420"/>
      <c r="S272" s="420"/>
      <c r="T272" s="420"/>
      <c r="U272" s="420"/>
      <c r="V272" s="420"/>
      <c r="W272" s="420"/>
      <c r="X272" s="420"/>
      <c r="Y272" s="420"/>
      <c r="Z272" s="420"/>
      <c r="AA272" s="420"/>
      <c r="AB272" s="420"/>
      <c r="AC272" s="420"/>
      <c r="AD272" s="420"/>
      <c r="AE272" s="420"/>
      <c r="AF272" s="420"/>
      <c r="AG272" s="420"/>
      <c r="AH272" s="420"/>
      <c r="AI272" s="420"/>
      <c r="AJ272" s="420"/>
      <c r="AK272" s="420"/>
      <c r="AL272" s="420"/>
      <c r="AM272" s="420"/>
      <c r="AN272" s="420"/>
      <c r="AO272" s="420"/>
      <c r="AP272" s="420"/>
      <c r="AQ272" s="420"/>
    </row>
    <row r="273" spans="1:43" x14ac:dyDescent="0.2">
      <c r="A273" s="415"/>
      <c r="B273" s="415"/>
      <c r="C273" s="420"/>
      <c r="D273" s="422"/>
      <c r="E273" s="419"/>
      <c r="F273" s="419"/>
      <c r="G273" s="420"/>
      <c r="H273" s="420"/>
      <c r="I273" s="420"/>
      <c r="J273" s="420"/>
      <c r="K273" s="420"/>
      <c r="L273" s="420"/>
      <c r="M273" s="420"/>
      <c r="N273" s="420"/>
      <c r="O273" s="420"/>
      <c r="P273" s="420"/>
      <c r="Q273" s="420"/>
      <c r="R273" s="420"/>
      <c r="S273" s="420"/>
      <c r="T273" s="420"/>
      <c r="U273" s="420"/>
      <c r="V273" s="420"/>
      <c r="W273" s="420"/>
      <c r="X273" s="420"/>
      <c r="Y273" s="420"/>
      <c r="Z273" s="420"/>
      <c r="AA273" s="420"/>
      <c r="AB273" s="420"/>
      <c r="AC273" s="420"/>
      <c r="AD273" s="420"/>
      <c r="AE273" s="420"/>
      <c r="AF273" s="420"/>
      <c r="AG273" s="420"/>
      <c r="AH273" s="420"/>
      <c r="AI273" s="420"/>
      <c r="AJ273" s="420"/>
      <c r="AK273" s="420"/>
      <c r="AL273" s="420"/>
      <c r="AM273" s="420"/>
      <c r="AN273" s="420"/>
      <c r="AO273" s="420"/>
      <c r="AP273" s="420"/>
      <c r="AQ273" s="420"/>
    </row>
    <row r="274" spans="1:43" x14ac:dyDescent="0.2">
      <c r="A274" s="415"/>
      <c r="B274" s="415"/>
      <c r="C274" s="420"/>
      <c r="D274" s="422"/>
      <c r="E274" s="419"/>
      <c r="F274" s="419"/>
      <c r="G274" s="420"/>
      <c r="H274" s="420"/>
      <c r="I274" s="420"/>
      <c r="J274" s="420"/>
      <c r="K274" s="420"/>
      <c r="L274" s="420"/>
      <c r="M274" s="420"/>
      <c r="N274" s="420"/>
      <c r="O274" s="420"/>
      <c r="P274" s="420"/>
      <c r="Q274" s="420"/>
      <c r="R274" s="420"/>
      <c r="S274" s="420"/>
      <c r="T274" s="420"/>
      <c r="U274" s="420"/>
      <c r="V274" s="420"/>
      <c r="W274" s="420"/>
      <c r="X274" s="420"/>
      <c r="Y274" s="420"/>
      <c r="Z274" s="420"/>
      <c r="AA274" s="420"/>
      <c r="AB274" s="420"/>
      <c r="AC274" s="420"/>
      <c r="AD274" s="420"/>
      <c r="AE274" s="420"/>
      <c r="AF274" s="420"/>
      <c r="AG274" s="420"/>
      <c r="AH274" s="420"/>
      <c r="AI274" s="420"/>
      <c r="AJ274" s="420"/>
      <c r="AK274" s="420"/>
      <c r="AL274" s="420"/>
      <c r="AM274" s="420"/>
      <c r="AN274" s="420"/>
      <c r="AO274" s="420"/>
      <c r="AP274" s="420"/>
      <c r="AQ274" s="420"/>
    </row>
    <row r="275" spans="1:43" x14ac:dyDescent="0.2">
      <c r="A275" s="415"/>
      <c r="B275" s="415"/>
      <c r="C275" s="420"/>
      <c r="D275" s="422"/>
      <c r="E275" s="419"/>
      <c r="F275" s="419"/>
      <c r="G275" s="420"/>
      <c r="H275" s="420"/>
      <c r="I275" s="420"/>
      <c r="J275" s="420"/>
      <c r="K275" s="420"/>
      <c r="L275" s="420"/>
      <c r="M275" s="420"/>
      <c r="N275" s="420"/>
      <c r="O275" s="420"/>
      <c r="P275" s="420"/>
      <c r="Q275" s="420"/>
      <c r="R275" s="420"/>
      <c r="S275" s="420"/>
      <c r="T275" s="420"/>
      <c r="U275" s="420"/>
      <c r="V275" s="420"/>
      <c r="W275" s="420"/>
      <c r="X275" s="420"/>
      <c r="Y275" s="420"/>
      <c r="Z275" s="420"/>
      <c r="AA275" s="420"/>
      <c r="AB275" s="420"/>
      <c r="AC275" s="420"/>
      <c r="AD275" s="420"/>
      <c r="AE275" s="420"/>
      <c r="AF275" s="420"/>
      <c r="AG275" s="420"/>
      <c r="AH275" s="420"/>
      <c r="AI275" s="420"/>
      <c r="AJ275" s="420"/>
      <c r="AK275" s="420"/>
      <c r="AL275" s="420"/>
      <c r="AM275" s="420"/>
      <c r="AN275" s="420"/>
      <c r="AO275" s="420"/>
      <c r="AP275" s="420"/>
      <c r="AQ275" s="420"/>
    </row>
    <row r="276" spans="1:43" x14ac:dyDescent="0.2">
      <c r="A276" s="415"/>
      <c r="B276" s="415"/>
      <c r="C276" s="420"/>
      <c r="D276" s="422"/>
      <c r="E276" s="419"/>
      <c r="F276" s="419"/>
      <c r="G276" s="420"/>
      <c r="H276" s="420"/>
      <c r="I276" s="420"/>
      <c r="J276" s="420"/>
      <c r="K276" s="420"/>
      <c r="L276" s="420"/>
      <c r="M276" s="420"/>
      <c r="N276" s="420"/>
      <c r="O276" s="420"/>
      <c r="P276" s="420"/>
      <c r="Q276" s="420"/>
      <c r="R276" s="420"/>
      <c r="S276" s="420"/>
      <c r="T276" s="420"/>
      <c r="U276" s="420"/>
      <c r="V276" s="420"/>
      <c r="W276" s="420"/>
      <c r="X276" s="420"/>
      <c r="Y276" s="420"/>
      <c r="Z276" s="420"/>
      <c r="AA276" s="420"/>
      <c r="AB276" s="420"/>
      <c r="AC276" s="420"/>
      <c r="AD276" s="420"/>
      <c r="AE276" s="420"/>
      <c r="AF276" s="420"/>
      <c r="AG276" s="420"/>
      <c r="AH276" s="420"/>
      <c r="AI276" s="420"/>
      <c r="AJ276" s="420"/>
      <c r="AK276" s="420"/>
      <c r="AL276" s="420"/>
      <c r="AM276" s="420"/>
      <c r="AN276" s="420"/>
      <c r="AO276" s="420"/>
      <c r="AP276" s="420"/>
      <c r="AQ276" s="420"/>
    </row>
    <row r="277" spans="1:43" x14ac:dyDescent="0.2">
      <c r="A277" s="415"/>
      <c r="B277" s="415"/>
      <c r="C277" s="420"/>
      <c r="D277" s="422"/>
      <c r="E277" s="419"/>
      <c r="F277" s="419"/>
      <c r="G277" s="420"/>
      <c r="H277" s="420"/>
      <c r="I277" s="420"/>
      <c r="J277" s="420"/>
      <c r="K277" s="420"/>
      <c r="L277" s="420"/>
      <c r="M277" s="420"/>
      <c r="N277" s="420"/>
      <c r="O277" s="420"/>
      <c r="P277" s="420"/>
      <c r="Q277" s="420"/>
      <c r="R277" s="420"/>
      <c r="S277" s="420"/>
      <c r="T277" s="420"/>
      <c r="U277" s="420"/>
      <c r="V277" s="420"/>
      <c r="W277" s="420"/>
      <c r="X277" s="420"/>
      <c r="Y277" s="420"/>
      <c r="Z277" s="420"/>
      <c r="AA277" s="420"/>
      <c r="AB277" s="420"/>
      <c r="AC277" s="420"/>
      <c r="AD277" s="420"/>
      <c r="AE277" s="420"/>
      <c r="AF277" s="420"/>
      <c r="AG277" s="420"/>
      <c r="AH277" s="420"/>
      <c r="AI277" s="420"/>
      <c r="AJ277" s="420"/>
      <c r="AK277" s="420"/>
      <c r="AL277" s="420"/>
      <c r="AM277" s="420"/>
      <c r="AN277" s="420"/>
      <c r="AO277" s="420"/>
      <c r="AP277" s="420"/>
      <c r="AQ277" s="420"/>
    </row>
    <row r="278" spans="1:43" x14ac:dyDescent="0.2">
      <c r="A278" s="415"/>
      <c r="B278" s="415"/>
      <c r="C278" s="420"/>
      <c r="D278" s="422"/>
      <c r="E278" s="419"/>
      <c r="F278" s="419"/>
      <c r="G278" s="420"/>
      <c r="H278" s="420"/>
      <c r="I278" s="420"/>
      <c r="J278" s="420"/>
      <c r="K278" s="420"/>
      <c r="L278" s="420"/>
      <c r="M278" s="420"/>
      <c r="N278" s="420"/>
      <c r="O278" s="420"/>
      <c r="P278" s="420"/>
      <c r="Q278" s="420"/>
      <c r="R278" s="420"/>
      <c r="S278" s="420"/>
      <c r="T278" s="420"/>
      <c r="U278" s="420"/>
      <c r="V278" s="420"/>
      <c r="W278" s="420"/>
      <c r="X278" s="420"/>
      <c r="Y278" s="420"/>
      <c r="Z278" s="420"/>
      <c r="AA278" s="420"/>
      <c r="AB278" s="420"/>
      <c r="AC278" s="420"/>
      <c r="AD278" s="420"/>
      <c r="AE278" s="420"/>
      <c r="AF278" s="420"/>
      <c r="AG278" s="420"/>
      <c r="AH278" s="420"/>
      <c r="AI278" s="420"/>
      <c r="AJ278" s="420"/>
      <c r="AK278" s="420"/>
      <c r="AL278" s="420"/>
      <c r="AM278" s="420"/>
      <c r="AN278" s="420"/>
      <c r="AO278" s="420"/>
      <c r="AP278" s="420"/>
      <c r="AQ278" s="420"/>
    </row>
    <row r="279" spans="1:43" x14ac:dyDescent="0.2">
      <c r="A279" s="415"/>
      <c r="B279" s="415"/>
      <c r="C279" s="420"/>
      <c r="D279" s="422"/>
      <c r="E279" s="419"/>
      <c r="F279" s="419"/>
      <c r="G279" s="420"/>
      <c r="H279" s="420"/>
      <c r="I279" s="420"/>
      <c r="J279" s="420"/>
      <c r="K279" s="420"/>
      <c r="L279" s="420"/>
      <c r="M279" s="420"/>
      <c r="N279" s="420"/>
      <c r="O279" s="420"/>
      <c r="P279" s="420"/>
      <c r="Q279" s="420"/>
      <c r="R279" s="420"/>
      <c r="S279" s="420"/>
      <c r="T279" s="420"/>
      <c r="U279" s="420"/>
      <c r="V279" s="420"/>
      <c r="W279" s="420"/>
      <c r="X279" s="420"/>
      <c r="Y279" s="420"/>
      <c r="Z279" s="420"/>
      <c r="AA279" s="420"/>
      <c r="AB279" s="420"/>
      <c r="AC279" s="420"/>
      <c r="AD279" s="420"/>
      <c r="AE279" s="420"/>
      <c r="AF279" s="420"/>
      <c r="AG279" s="420"/>
      <c r="AH279" s="420"/>
      <c r="AI279" s="420"/>
      <c r="AJ279" s="420"/>
      <c r="AK279" s="420"/>
      <c r="AL279" s="420"/>
      <c r="AM279" s="420"/>
      <c r="AN279" s="420"/>
      <c r="AO279" s="420"/>
      <c r="AP279" s="420"/>
      <c r="AQ279" s="420"/>
    </row>
    <row r="280" spans="1:43" x14ac:dyDescent="0.2">
      <c r="A280" s="415"/>
      <c r="B280" s="415"/>
      <c r="C280" s="420"/>
      <c r="D280" s="422"/>
      <c r="E280" s="419"/>
      <c r="F280" s="419"/>
      <c r="G280" s="420"/>
      <c r="H280" s="420"/>
      <c r="I280" s="420"/>
      <c r="J280" s="420"/>
      <c r="K280" s="420"/>
      <c r="L280" s="420"/>
      <c r="M280" s="420"/>
      <c r="N280" s="420"/>
      <c r="O280" s="420"/>
      <c r="P280" s="420"/>
      <c r="Q280" s="420"/>
      <c r="R280" s="420"/>
      <c r="S280" s="420"/>
      <c r="T280" s="420"/>
      <c r="U280" s="420"/>
      <c r="V280" s="420"/>
      <c r="W280" s="420"/>
      <c r="X280" s="420"/>
      <c r="Y280" s="420"/>
      <c r="Z280" s="420"/>
      <c r="AA280" s="420"/>
      <c r="AB280" s="420"/>
      <c r="AC280" s="420"/>
      <c r="AD280" s="420"/>
      <c r="AE280" s="420"/>
      <c r="AF280" s="420"/>
      <c r="AG280" s="420"/>
      <c r="AH280" s="420"/>
      <c r="AI280" s="420"/>
      <c r="AJ280" s="420"/>
      <c r="AK280" s="420"/>
      <c r="AL280" s="420"/>
      <c r="AM280" s="420"/>
      <c r="AN280" s="420"/>
      <c r="AO280" s="420"/>
      <c r="AP280" s="420"/>
      <c r="AQ280" s="420"/>
    </row>
    <row r="281" spans="1:43" x14ac:dyDescent="0.2">
      <c r="A281" s="415"/>
      <c r="B281" s="415"/>
      <c r="C281" s="420"/>
      <c r="D281" s="422"/>
      <c r="E281" s="419"/>
      <c r="F281" s="419"/>
      <c r="G281" s="420"/>
      <c r="H281" s="420"/>
      <c r="I281" s="420"/>
      <c r="J281" s="420"/>
      <c r="K281" s="420"/>
      <c r="L281" s="420"/>
      <c r="M281" s="420"/>
      <c r="N281" s="420"/>
      <c r="O281" s="420"/>
      <c r="P281" s="420"/>
      <c r="Q281" s="420"/>
      <c r="R281" s="420"/>
      <c r="S281" s="420"/>
      <c r="T281" s="420"/>
      <c r="U281" s="420"/>
      <c r="V281" s="420"/>
      <c r="W281" s="420"/>
      <c r="X281" s="420"/>
      <c r="Y281" s="420"/>
      <c r="Z281" s="420"/>
      <c r="AA281" s="420"/>
      <c r="AB281" s="420"/>
      <c r="AC281" s="420"/>
      <c r="AD281" s="420"/>
      <c r="AE281" s="420"/>
      <c r="AF281" s="420"/>
      <c r="AG281" s="420"/>
      <c r="AH281" s="420"/>
      <c r="AI281" s="420"/>
      <c r="AJ281" s="420"/>
      <c r="AK281" s="420"/>
      <c r="AL281" s="420"/>
      <c r="AM281" s="420"/>
      <c r="AN281" s="420"/>
      <c r="AO281" s="420"/>
      <c r="AP281" s="420"/>
      <c r="AQ281" s="420"/>
    </row>
    <row r="282" spans="1:43" x14ac:dyDescent="0.2">
      <c r="A282" s="415"/>
      <c r="B282" s="415"/>
      <c r="C282" s="420"/>
      <c r="D282" s="422"/>
      <c r="E282" s="419"/>
      <c r="F282" s="419"/>
      <c r="G282" s="420"/>
      <c r="H282" s="420"/>
      <c r="I282" s="420"/>
      <c r="J282" s="420"/>
      <c r="K282" s="420"/>
      <c r="L282" s="420"/>
      <c r="M282" s="420"/>
      <c r="N282" s="420"/>
      <c r="O282" s="420"/>
      <c r="P282" s="420"/>
      <c r="Q282" s="420"/>
      <c r="R282" s="420"/>
      <c r="S282" s="420"/>
      <c r="T282" s="420"/>
      <c r="U282" s="420"/>
      <c r="V282" s="420"/>
      <c r="W282" s="420"/>
      <c r="X282" s="420"/>
      <c r="Y282" s="420"/>
      <c r="Z282" s="420"/>
      <c r="AA282" s="420"/>
      <c r="AB282" s="420"/>
      <c r="AC282" s="420"/>
      <c r="AD282" s="420"/>
      <c r="AE282" s="420"/>
      <c r="AF282" s="420"/>
      <c r="AG282" s="420"/>
      <c r="AH282" s="420"/>
      <c r="AI282" s="420"/>
      <c r="AJ282" s="420"/>
      <c r="AK282" s="420"/>
      <c r="AL282" s="420"/>
      <c r="AM282" s="420"/>
      <c r="AN282" s="420"/>
      <c r="AO282" s="420"/>
      <c r="AP282" s="420"/>
      <c r="AQ282" s="420"/>
    </row>
    <row r="283" spans="1:43" x14ac:dyDescent="0.2">
      <c r="A283" s="415"/>
      <c r="B283" s="415"/>
      <c r="C283" s="420"/>
      <c r="D283" s="422"/>
      <c r="E283" s="419"/>
      <c r="F283" s="419"/>
      <c r="G283" s="420"/>
      <c r="H283" s="420"/>
      <c r="I283" s="420"/>
      <c r="J283" s="420"/>
      <c r="K283" s="420"/>
      <c r="L283" s="420"/>
      <c r="M283" s="420"/>
      <c r="N283" s="420"/>
      <c r="O283" s="420"/>
      <c r="P283" s="420"/>
      <c r="Q283" s="420"/>
      <c r="R283" s="420"/>
      <c r="S283" s="420"/>
      <c r="T283" s="420"/>
      <c r="U283" s="420"/>
      <c r="V283" s="420"/>
      <c r="W283" s="420"/>
      <c r="X283" s="420"/>
      <c r="Y283" s="420"/>
      <c r="Z283" s="420"/>
      <c r="AA283" s="420"/>
      <c r="AB283" s="420"/>
      <c r="AC283" s="420"/>
      <c r="AD283" s="420"/>
      <c r="AE283" s="420"/>
      <c r="AF283" s="420"/>
      <c r="AG283" s="420"/>
      <c r="AH283" s="420"/>
      <c r="AI283" s="420"/>
      <c r="AJ283" s="420"/>
      <c r="AK283" s="420"/>
      <c r="AL283" s="420"/>
      <c r="AM283" s="420"/>
      <c r="AN283" s="420"/>
      <c r="AO283" s="420"/>
      <c r="AP283" s="420"/>
      <c r="AQ283" s="420"/>
    </row>
    <row r="284" spans="1:43" x14ac:dyDescent="0.2">
      <c r="A284" s="415"/>
      <c r="B284" s="415"/>
      <c r="C284" s="420"/>
      <c r="D284" s="422"/>
      <c r="E284" s="419"/>
      <c r="F284" s="419"/>
      <c r="G284" s="420"/>
      <c r="H284" s="420"/>
      <c r="I284" s="420"/>
      <c r="J284" s="420"/>
      <c r="K284" s="420"/>
      <c r="L284" s="420"/>
      <c r="M284" s="420"/>
      <c r="N284" s="420"/>
      <c r="O284" s="420"/>
      <c r="P284" s="420"/>
      <c r="Q284" s="420"/>
      <c r="R284" s="420"/>
      <c r="S284" s="420"/>
      <c r="T284" s="420"/>
      <c r="U284" s="420"/>
      <c r="V284" s="420"/>
      <c r="W284" s="420"/>
      <c r="X284" s="420"/>
      <c r="Y284" s="420"/>
      <c r="Z284" s="420"/>
      <c r="AA284" s="420"/>
      <c r="AB284" s="420"/>
      <c r="AC284" s="420"/>
      <c r="AD284" s="420"/>
      <c r="AE284" s="420"/>
      <c r="AF284" s="420"/>
      <c r="AG284" s="420"/>
      <c r="AH284" s="420"/>
      <c r="AI284" s="420"/>
      <c r="AJ284" s="420"/>
      <c r="AK284" s="420"/>
      <c r="AL284" s="420"/>
      <c r="AM284" s="420"/>
      <c r="AN284" s="420"/>
      <c r="AO284" s="420"/>
      <c r="AP284" s="420"/>
      <c r="AQ284" s="420"/>
    </row>
    <row r="285" spans="1:43" x14ac:dyDescent="0.2">
      <c r="A285" s="415"/>
      <c r="B285" s="415"/>
      <c r="C285" s="420"/>
      <c r="D285" s="422"/>
      <c r="E285" s="419"/>
      <c r="F285" s="419"/>
      <c r="G285" s="420"/>
      <c r="H285" s="420"/>
      <c r="I285" s="420"/>
      <c r="J285" s="420"/>
      <c r="K285" s="420"/>
      <c r="L285" s="420"/>
      <c r="M285" s="420"/>
      <c r="N285" s="420"/>
      <c r="O285" s="420"/>
      <c r="P285" s="420"/>
      <c r="Q285" s="420"/>
      <c r="R285" s="420"/>
      <c r="S285" s="420"/>
      <c r="T285" s="420"/>
      <c r="U285" s="420"/>
      <c r="V285" s="420"/>
      <c r="W285" s="420"/>
      <c r="X285" s="420"/>
      <c r="Y285" s="420"/>
      <c r="Z285" s="420"/>
      <c r="AA285" s="420"/>
      <c r="AB285" s="420"/>
      <c r="AC285" s="420"/>
      <c r="AD285" s="420"/>
      <c r="AE285" s="420"/>
      <c r="AF285" s="420"/>
      <c r="AG285" s="420"/>
      <c r="AH285" s="420"/>
      <c r="AI285" s="420"/>
      <c r="AJ285" s="420"/>
      <c r="AK285" s="420"/>
      <c r="AL285" s="420"/>
      <c r="AM285" s="420"/>
      <c r="AN285" s="420"/>
      <c r="AO285" s="420"/>
      <c r="AP285" s="420"/>
      <c r="AQ285" s="420"/>
    </row>
    <row r="286" spans="1:43" x14ac:dyDescent="0.2">
      <c r="A286" s="415"/>
      <c r="B286" s="415"/>
      <c r="C286" s="420"/>
      <c r="D286" s="422"/>
      <c r="E286" s="419"/>
      <c r="F286" s="419"/>
      <c r="G286" s="420"/>
      <c r="H286" s="420"/>
      <c r="I286" s="420"/>
      <c r="J286" s="420"/>
      <c r="K286" s="420"/>
      <c r="L286" s="420"/>
      <c r="M286" s="420"/>
      <c r="N286" s="420"/>
      <c r="O286" s="420"/>
      <c r="P286" s="420"/>
      <c r="Q286" s="420"/>
      <c r="R286" s="420"/>
      <c r="S286" s="420"/>
      <c r="T286" s="420"/>
      <c r="U286" s="420"/>
      <c r="V286" s="420"/>
      <c r="W286" s="420"/>
      <c r="X286" s="420"/>
      <c r="Y286" s="420"/>
      <c r="Z286" s="420"/>
      <c r="AA286" s="420"/>
      <c r="AB286" s="420"/>
      <c r="AC286" s="420"/>
      <c r="AD286" s="420"/>
      <c r="AE286" s="420"/>
      <c r="AF286" s="420"/>
      <c r="AG286" s="420"/>
      <c r="AH286" s="420"/>
      <c r="AI286" s="420"/>
      <c r="AJ286" s="420"/>
      <c r="AK286" s="420"/>
      <c r="AL286" s="420"/>
      <c r="AM286" s="420"/>
      <c r="AN286" s="420"/>
      <c r="AO286" s="420"/>
      <c r="AP286" s="420"/>
      <c r="AQ286" s="420"/>
    </row>
    <row r="287" spans="1:43" x14ac:dyDescent="0.2">
      <c r="A287" s="415"/>
      <c r="B287" s="415"/>
      <c r="C287" s="420"/>
      <c r="D287" s="422"/>
      <c r="E287" s="419"/>
      <c r="F287" s="419"/>
      <c r="G287" s="420"/>
      <c r="H287" s="420"/>
      <c r="I287" s="420"/>
      <c r="J287" s="420"/>
      <c r="K287" s="420"/>
      <c r="L287" s="420"/>
      <c r="M287" s="420"/>
      <c r="N287" s="420"/>
      <c r="O287" s="420"/>
      <c r="P287" s="420"/>
      <c r="Q287" s="420"/>
      <c r="R287" s="420"/>
      <c r="S287" s="420"/>
      <c r="T287" s="420"/>
      <c r="U287" s="420"/>
      <c r="V287" s="420"/>
      <c r="W287" s="420"/>
      <c r="X287" s="420"/>
      <c r="Y287" s="420"/>
      <c r="Z287" s="420"/>
      <c r="AA287" s="420"/>
      <c r="AB287" s="420"/>
      <c r="AC287" s="420"/>
      <c r="AD287" s="420"/>
      <c r="AE287" s="420"/>
      <c r="AF287" s="420"/>
      <c r="AG287" s="420"/>
      <c r="AH287" s="420"/>
      <c r="AI287" s="420"/>
      <c r="AJ287" s="420"/>
      <c r="AK287" s="420"/>
      <c r="AL287" s="420"/>
      <c r="AM287" s="420"/>
      <c r="AN287" s="420"/>
      <c r="AO287" s="420"/>
      <c r="AP287" s="420"/>
      <c r="AQ287" s="420"/>
    </row>
    <row r="288" spans="1:43" x14ac:dyDescent="0.2">
      <c r="A288" s="415"/>
      <c r="B288" s="415"/>
      <c r="C288" s="420"/>
      <c r="D288" s="422"/>
      <c r="E288" s="419"/>
      <c r="F288" s="419"/>
      <c r="G288" s="420"/>
      <c r="H288" s="420"/>
      <c r="I288" s="420"/>
      <c r="J288" s="420"/>
      <c r="K288" s="420"/>
      <c r="L288" s="420"/>
      <c r="M288" s="420"/>
      <c r="N288" s="420"/>
      <c r="O288" s="420"/>
      <c r="P288" s="420"/>
      <c r="Q288" s="420"/>
      <c r="R288" s="420"/>
      <c r="S288" s="420"/>
      <c r="T288" s="420"/>
      <c r="U288" s="420"/>
      <c r="V288" s="420"/>
      <c r="W288" s="420"/>
      <c r="X288" s="420"/>
      <c r="Y288" s="420"/>
      <c r="Z288" s="420"/>
      <c r="AA288" s="420"/>
      <c r="AB288" s="420"/>
      <c r="AC288" s="420"/>
      <c r="AD288" s="420"/>
      <c r="AE288" s="420"/>
      <c r="AF288" s="420"/>
      <c r="AG288" s="420"/>
      <c r="AH288" s="420"/>
      <c r="AI288" s="420"/>
      <c r="AJ288" s="420"/>
      <c r="AK288" s="420"/>
      <c r="AL288" s="420"/>
      <c r="AM288" s="420"/>
      <c r="AN288" s="420"/>
      <c r="AO288" s="420"/>
      <c r="AP288" s="420"/>
      <c r="AQ288" s="420"/>
    </row>
    <row r="289" spans="1:43" x14ac:dyDescent="0.2">
      <c r="A289" s="415"/>
      <c r="B289" s="415"/>
      <c r="C289" s="420"/>
      <c r="D289" s="422"/>
      <c r="E289" s="419"/>
      <c r="F289" s="419"/>
      <c r="G289" s="420"/>
      <c r="H289" s="420"/>
      <c r="I289" s="420"/>
      <c r="J289" s="420"/>
      <c r="K289" s="420"/>
      <c r="L289" s="420"/>
      <c r="M289" s="420"/>
      <c r="N289" s="420"/>
      <c r="O289" s="420"/>
      <c r="P289" s="420"/>
      <c r="Q289" s="420"/>
      <c r="R289" s="420"/>
      <c r="S289" s="420"/>
      <c r="T289" s="420"/>
      <c r="U289" s="420"/>
      <c r="V289" s="420"/>
      <c r="W289" s="420"/>
      <c r="X289" s="420"/>
      <c r="Y289" s="420"/>
      <c r="Z289" s="420"/>
      <c r="AA289" s="420"/>
      <c r="AB289" s="420"/>
      <c r="AC289" s="420"/>
      <c r="AD289" s="420"/>
      <c r="AE289" s="420"/>
      <c r="AF289" s="420"/>
      <c r="AG289" s="420"/>
      <c r="AH289" s="420"/>
      <c r="AI289" s="420"/>
      <c r="AJ289" s="420"/>
      <c r="AK289" s="420"/>
      <c r="AL289" s="420"/>
      <c r="AM289" s="420"/>
      <c r="AN289" s="420"/>
      <c r="AO289" s="420"/>
      <c r="AP289" s="420"/>
      <c r="AQ289" s="420"/>
    </row>
    <row r="290" spans="1:43" x14ac:dyDescent="0.2">
      <c r="A290" s="415"/>
      <c r="B290" s="415"/>
      <c r="C290" s="420"/>
      <c r="D290" s="422"/>
      <c r="E290" s="419"/>
      <c r="F290" s="419"/>
      <c r="G290" s="420"/>
      <c r="H290" s="420"/>
      <c r="I290" s="420"/>
      <c r="J290" s="420"/>
      <c r="K290" s="420"/>
      <c r="L290" s="420"/>
      <c r="M290" s="420"/>
      <c r="N290" s="420"/>
      <c r="O290" s="420"/>
      <c r="P290" s="420"/>
      <c r="Q290" s="420"/>
      <c r="R290" s="420"/>
      <c r="S290" s="420"/>
      <c r="T290" s="420"/>
      <c r="U290" s="420"/>
      <c r="V290" s="420"/>
      <c r="W290" s="420"/>
      <c r="X290" s="420"/>
      <c r="Y290" s="420"/>
      <c r="Z290" s="420"/>
      <c r="AA290" s="420"/>
      <c r="AB290" s="420"/>
      <c r="AC290" s="420"/>
      <c r="AD290" s="420"/>
      <c r="AE290" s="420"/>
      <c r="AF290" s="420"/>
      <c r="AG290" s="420"/>
      <c r="AH290" s="420"/>
      <c r="AI290" s="420"/>
      <c r="AJ290" s="420"/>
      <c r="AK290" s="420"/>
      <c r="AL290" s="420"/>
      <c r="AM290" s="420"/>
      <c r="AN290" s="420"/>
      <c r="AO290" s="420"/>
      <c r="AP290" s="420"/>
      <c r="AQ290" s="420"/>
    </row>
    <row r="291" spans="1:43" x14ac:dyDescent="0.2">
      <c r="A291" s="415"/>
      <c r="B291" s="415"/>
      <c r="C291" s="420"/>
      <c r="D291" s="422"/>
      <c r="E291" s="419"/>
      <c r="F291" s="419"/>
      <c r="G291" s="420"/>
      <c r="H291" s="420"/>
      <c r="I291" s="420"/>
      <c r="J291" s="420"/>
      <c r="K291" s="420"/>
      <c r="L291" s="420"/>
      <c r="M291" s="420"/>
      <c r="N291" s="420"/>
      <c r="O291" s="420"/>
      <c r="P291" s="420"/>
      <c r="Q291" s="420"/>
      <c r="R291" s="420"/>
      <c r="S291" s="420"/>
      <c r="T291" s="420"/>
      <c r="U291" s="420"/>
      <c r="V291" s="420"/>
      <c r="W291" s="420"/>
      <c r="X291" s="420"/>
      <c r="Y291" s="420"/>
      <c r="Z291" s="420"/>
      <c r="AA291" s="420"/>
      <c r="AB291" s="420"/>
      <c r="AC291" s="420"/>
      <c r="AD291" s="420"/>
      <c r="AE291" s="420"/>
      <c r="AF291" s="420"/>
      <c r="AG291" s="420"/>
      <c r="AH291" s="420"/>
      <c r="AI291" s="420"/>
      <c r="AJ291" s="420"/>
      <c r="AK291" s="420"/>
      <c r="AL291" s="420"/>
      <c r="AM291" s="420"/>
      <c r="AN291" s="420"/>
      <c r="AO291" s="420"/>
      <c r="AP291" s="420"/>
      <c r="AQ291" s="420"/>
    </row>
    <row r="292" spans="1:43" x14ac:dyDescent="0.2">
      <c r="A292" s="415"/>
      <c r="B292" s="415"/>
      <c r="C292" s="420"/>
      <c r="D292" s="422"/>
      <c r="E292" s="419"/>
      <c r="F292" s="419"/>
      <c r="G292" s="420"/>
      <c r="H292" s="420"/>
      <c r="I292" s="420"/>
      <c r="J292" s="420"/>
      <c r="K292" s="420"/>
      <c r="L292" s="420"/>
      <c r="M292" s="420"/>
      <c r="N292" s="420"/>
      <c r="O292" s="420"/>
      <c r="P292" s="420"/>
      <c r="Q292" s="420"/>
      <c r="R292" s="420"/>
      <c r="S292" s="420"/>
      <c r="T292" s="420"/>
      <c r="U292" s="420"/>
      <c r="V292" s="420"/>
      <c r="W292" s="420"/>
      <c r="X292" s="420"/>
      <c r="Y292" s="420"/>
      <c r="Z292" s="420"/>
      <c r="AA292" s="420"/>
      <c r="AB292" s="420"/>
      <c r="AC292" s="420"/>
      <c r="AD292" s="420"/>
      <c r="AE292" s="420"/>
      <c r="AF292" s="420"/>
      <c r="AG292" s="420"/>
      <c r="AH292" s="420"/>
      <c r="AI292" s="420"/>
      <c r="AJ292" s="420"/>
      <c r="AK292" s="420"/>
      <c r="AL292" s="420"/>
      <c r="AM292" s="420"/>
      <c r="AN292" s="420"/>
      <c r="AO292" s="420"/>
      <c r="AP292" s="420"/>
      <c r="AQ292" s="420"/>
    </row>
    <row r="293" spans="1:43" x14ac:dyDescent="0.2">
      <c r="A293" s="415"/>
      <c r="B293" s="415"/>
      <c r="C293" s="420"/>
      <c r="D293" s="422"/>
      <c r="E293" s="419"/>
      <c r="F293" s="419"/>
      <c r="G293" s="420"/>
      <c r="H293" s="420"/>
      <c r="I293" s="420"/>
      <c r="J293" s="420"/>
      <c r="K293" s="420"/>
      <c r="L293" s="420"/>
      <c r="M293" s="420"/>
      <c r="N293" s="420"/>
      <c r="O293" s="420"/>
      <c r="P293" s="420"/>
      <c r="Q293" s="420"/>
      <c r="R293" s="420"/>
      <c r="S293" s="420"/>
      <c r="T293" s="420"/>
      <c r="U293" s="420"/>
      <c r="V293" s="420"/>
      <c r="W293" s="420"/>
      <c r="X293" s="420"/>
      <c r="Y293" s="420"/>
      <c r="Z293" s="420"/>
      <c r="AA293" s="420"/>
      <c r="AB293" s="420"/>
      <c r="AC293" s="420"/>
      <c r="AD293" s="420"/>
      <c r="AE293" s="420"/>
      <c r="AF293" s="420"/>
      <c r="AG293" s="420"/>
      <c r="AH293" s="420"/>
      <c r="AI293" s="420"/>
      <c r="AJ293" s="420"/>
      <c r="AK293" s="420"/>
      <c r="AL293" s="420"/>
      <c r="AM293" s="420"/>
      <c r="AN293" s="420"/>
      <c r="AO293" s="420"/>
      <c r="AP293" s="420"/>
      <c r="AQ293" s="420"/>
    </row>
    <row r="294" spans="1:43" x14ac:dyDescent="0.2">
      <c r="A294" s="415"/>
      <c r="B294" s="415"/>
      <c r="C294" s="420"/>
      <c r="D294" s="422"/>
      <c r="E294" s="419"/>
      <c r="F294" s="419"/>
      <c r="G294" s="420"/>
      <c r="H294" s="420"/>
      <c r="I294" s="420"/>
      <c r="J294" s="420"/>
      <c r="K294" s="420"/>
      <c r="L294" s="420"/>
      <c r="M294" s="420"/>
      <c r="N294" s="420"/>
      <c r="O294" s="420"/>
      <c r="P294" s="420"/>
      <c r="Q294" s="420"/>
      <c r="R294" s="420"/>
      <c r="S294" s="420"/>
      <c r="T294" s="420"/>
      <c r="U294" s="420"/>
      <c r="V294" s="420"/>
      <c r="W294" s="420"/>
      <c r="X294" s="420"/>
      <c r="Y294" s="420"/>
      <c r="Z294" s="420"/>
      <c r="AA294" s="420"/>
      <c r="AB294" s="420"/>
      <c r="AC294" s="420"/>
      <c r="AD294" s="420"/>
      <c r="AE294" s="420"/>
      <c r="AF294" s="420"/>
      <c r="AG294" s="420"/>
      <c r="AH294" s="420"/>
      <c r="AI294" s="420"/>
      <c r="AJ294" s="420"/>
      <c r="AK294" s="420"/>
      <c r="AL294" s="420"/>
      <c r="AM294" s="420"/>
      <c r="AN294" s="420"/>
      <c r="AO294" s="420"/>
      <c r="AP294" s="420"/>
      <c r="AQ294" s="420"/>
    </row>
    <row r="295" spans="1:43" x14ac:dyDescent="0.2">
      <c r="A295" s="415"/>
      <c r="B295" s="415"/>
      <c r="C295" s="420"/>
      <c r="D295" s="422"/>
      <c r="E295" s="419"/>
      <c r="F295" s="419"/>
      <c r="G295" s="420"/>
      <c r="H295" s="420"/>
      <c r="I295" s="420"/>
      <c r="J295" s="420"/>
      <c r="K295" s="420"/>
      <c r="L295" s="420"/>
      <c r="M295" s="420"/>
      <c r="N295" s="420"/>
      <c r="O295" s="420"/>
      <c r="P295" s="420"/>
      <c r="Q295" s="420"/>
      <c r="R295" s="420"/>
      <c r="S295" s="420"/>
      <c r="T295" s="420"/>
      <c r="U295" s="420"/>
      <c r="V295" s="420"/>
      <c r="W295" s="420"/>
      <c r="X295" s="420"/>
      <c r="Y295" s="420"/>
      <c r="Z295" s="420"/>
      <c r="AA295" s="420"/>
      <c r="AB295" s="420"/>
      <c r="AC295" s="420"/>
      <c r="AD295" s="420"/>
      <c r="AE295" s="420"/>
      <c r="AF295" s="420"/>
      <c r="AG295" s="420"/>
      <c r="AH295" s="420"/>
      <c r="AI295" s="420"/>
      <c r="AJ295" s="420"/>
      <c r="AK295" s="420"/>
      <c r="AL295" s="420"/>
      <c r="AM295" s="420"/>
      <c r="AN295" s="420"/>
      <c r="AO295" s="420"/>
      <c r="AP295" s="420"/>
      <c r="AQ295" s="420"/>
    </row>
    <row r="296" spans="1:43" x14ac:dyDescent="0.2">
      <c r="A296" s="415"/>
      <c r="B296" s="415"/>
      <c r="C296" s="420"/>
      <c r="D296" s="422"/>
      <c r="E296" s="419"/>
      <c r="F296" s="419"/>
      <c r="G296" s="420"/>
      <c r="H296" s="420"/>
      <c r="I296" s="420"/>
      <c r="J296" s="420"/>
      <c r="K296" s="420"/>
      <c r="L296" s="420"/>
      <c r="M296" s="420"/>
      <c r="N296" s="420"/>
      <c r="O296" s="420"/>
      <c r="P296" s="420"/>
      <c r="Q296" s="420"/>
      <c r="R296" s="420"/>
      <c r="S296" s="420"/>
      <c r="T296" s="420"/>
      <c r="U296" s="420"/>
      <c r="V296" s="420"/>
      <c r="W296" s="420"/>
      <c r="X296" s="420"/>
      <c r="Y296" s="420"/>
      <c r="Z296" s="420"/>
      <c r="AA296" s="420"/>
      <c r="AB296" s="420"/>
      <c r="AC296" s="420"/>
      <c r="AD296" s="420"/>
      <c r="AE296" s="420"/>
      <c r="AF296" s="420"/>
      <c r="AG296" s="420"/>
      <c r="AH296" s="420"/>
      <c r="AI296" s="420"/>
      <c r="AJ296" s="420"/>
      <c r="AK296" s="420"/>
      <c r="AL296" s="420"/>
      <c r="AM296" s="420"/>
      <c r="AN296" s="420"/>
      <c r="AO296" s="420"/>
      <c r="AP296" s="420"/>
      <c r="AQ296" s="420"/>
    </row>
    <row r="297" spans="1:43" x14ac:dyDescent="0.2">
      <c r="A297" s="415"/>
      <c r="B297" s="415"/>
      <c r="C297" s="420"/>
      <c r="D297" s="422"/>
      <c r="E297" s="419"/>
      <c r="F297" s="419"/>
      <c r="G297" s="420"/>
      <c r="H297" s="420"/>
      <c r="I297" s="420"/>
      <c r="J297" s="420"/>
      <c r="K297" s="420"/>
      <c r="L297" s="420"/>
      <c r="M297" s="420"/>
      <c r="N297" s="420"/>
      <c r="O297" s="420"/>
      <c r="P297" s="420"/>
      <c r="Q297" s="420"/>
      <c r="R297" s="420"/>
      <c r="S297" s="420"/>
      <c r="T297" s="420"/>
      <c r="U297" s="420"/>
      <c r="V297" s="420"/>
      <c r="W297" s="420"/>
      <c r="X297" s="420"/>
      <c r="Y297" s="420"/>
      <c r="Z297" s="420"/>
      <c r="AA297" s="420"/>
      <c r="AB297" s="420"/>
      <c r="AC297" s="420"/>
      <c r="AD297" s="420"/>
      <c r="AE297" s="420"/>
      <c r="AF297" s="420"/>
      <c r="AG297" s="420"/>
      <c r="AH297" s="420"/>
      <c r="AI297" s="420"/>
      <c r="AJ297" s="420"/>
      <c r="AK297" s="420"/>
      <c r="AL297" s="420"/>
      <c r="AM297" s="420"/>
      <c r="AN297" s="420"/>
      <c r="AO297" s="420"/>
      <c r="AP297" s="420"/>
      <c r="AQ297" s="420"/>
    </row>
    <row r="298" spans="1:43" x14ac:dyDescent="0.2">
      <c r="A298" s="415"/>
      <c r="B298" s="415"/>
      <c r="C298" s="420"/>
      <c r="D298" s="422"/>
      <c r="E298" s="419"/>
      <c r="F298" s="419"/>
      <c r="G298" s="420"/>
      <c r="H298" s="420"/>
      <c r="I298" s="420"/>
      <c r="J298" s="420"/>
      <c r="K298" s="420"/>
      <c r="L298" s="420"/>
      <c r="M298" s="420"/>
      <c r="N298" s="420"/>
      <c r="O298" s="420"/>
      <c r="P298" s="420"/>
      <c r="Q298" s="420"/>
      <c r="R298" s="420"/>
      <c r="S298" s="420"/>
      <c r="T298" s="420"/>
      <c r="U298" s="420"/>
      <c r="V298" s="420"/>
      <c r="W298" s="420"/>
      <c r="X298" s="420"/>
      <c r="Y298" s="420"/>
      <c r="Z298" s="420"/>
      <c r="AA298" s="420"/>
      <c r="AB298" s="420"/>
      <c r="AC298" s="420"/>
      <c r="AD298" s="420"/>
      <c r="AE298" s="420"/>
      <c r="AF298" s="420"/>
      <c r="AG298" s="420"/>
      <c r="AH298" s="420"/>
      <c r="AI298" s="420"/>
      <c r="AJ298" s="420"/>
      <c r="AK298" s="420"/>
      <c r="AL298" s="420"/>
      <c r="AM298" s="420"/>
      <c r="AN298" s="420"/>
      <c r="AO298" s="420"/>
      <c r="AP298" s="420"/>
      <c r="AQ298" s="420"/>
    </row>
    <row r="299" spans="1:43" x14ac:dyDescent="0.2">
      <c r="A299" s="415"/>
      <c r="B299" s="415"/>
      <c r="C299" s="420"/>
      <c r="D299" s="422"/>
      <c r="E299" s="419"/>
      <c r="F299" s="419"/>
      <c r="G299" s="420"/>
      <c r="H299" s="420"/>
      <c r="I299" s="420"/>
      <c r="J299" s="420"/>
      <c r="K299" s="420"/>
      <c r="L299" s="420"/>
      <c r="M299" s="420"/>
      <c r="N299" s="420"/>
      <c r="O299" s="420"/>
      <c r="P299" s="420"/>
      <c r="Q299" s="420"/>
      <c r="R299" s="420"/>
      <c r="S299" s="420"/>
      <c r="T299" s="420"/>
      <c r="U299" s="420"/>
      <c r="V299" s="420"/>
      <c r="W299" s="420"/>
      <c r="X299" s="420"/>
      <c r="Y299" s="420"/>
      <c r="Z299" s="420"/>
      <c r="AA299" s="420"/>
      <c r="AB299" s="420"/>
      <c r="AC299" s="420"/>
      <c r="AD299" s="420"/>
      <c r="AE299" s="420"/>
      <c r="AF299" s="420"/>
      <c r="AG299" s="420"/>
      <c r="AH299" s="420"/>
      <c r="AI299" s="420"/>
      <c r="AJ299" s="420"/>
      <c r="AK299" s="420"/>
      <c r="AL299" s="420"/>
      <c r="AM299" s="420"/>
      <c r="AN299" s="420"/>
      <c r="AO299" s="420"/>
      <c r="AP299" s="420"/>
      <c r="AQ299" s="420"/>
    </row>
    <row r="300" spans="1:43" x14ac:dyDescent="0.2">
      <c r="A300" s="415"/>
      <c r="B300" s="415"/>
      <c r="C300" s="420"/>
      <c r="D300" s="422"/>
      <c r="E300" s="419"/>
      <c r="F300" s="419"/>
      <c r="G300" s="420"/>
      <c r="H300" s="420"/>
      <c r="I300" s="420"/>
      <c r="J300" s="420"/>
      <c r="K300" s="420"/>
      <c r="L300" s="420"/>
      <c r="M300" s="420"/>
      <c r="N300" s="420"/>
      <c r="O300" s="420"/>
      <c r="P300" s="420"/>
      <c r="Q300" s="420"/>
      <c r="R300" s="420"/>
      <c r="S300" s="420"/>
      <c r="T300" s="420"/>
      <c r="U300" s="420"/>
      <c r="V300" s="420"/>
      <c r="W300" s="420"/>
      <c r="X300" s="420"/>
      <c r="Y300" s="420"/>
      <c r="Z300" s="420"/>
      <c r="AA300" s="420"/>
      <c r="AB300" s="420"/>
      <c r="AC300" s="420"/>
      <c r="AD300" s="420"/>
      <c r="AE300" s="420"/>
      <c r="AF300" s="420"/>
      <c r="AG300" s="420"/>
      <c r="AH300" s="420"/>
      <c r="AI300" s="420"/>
      <c r="AJ300" s="420"/>
      <c r="AK300" s="420"/>
      <c r="AL300" s="420"/>
      <c r="AM300" s="420"/>
      <c r="AN300" s="420"/>
      <c r="AO300" s="420"/>
      <c r="AP300" s="420"/>
      <c r="AQ300" s="420"/>
    </row>
    <row r="301" spans="1:43" x14ac:dyDescent="0.2">
      <c r="A301" s="415"/>
      <c r="B301" s="415"/>
      <c r="C301" s="420"/>
      <c r="D301" s="422"/>
      <c r="E301" s="419"/>
      <c r="F301" s="419"/>
      <c r="G301" s="420"/>
      <c r="H301" s="420"/>
      <c r="I301" s="420"/>
      <c r="J301" s="420"/>
      <c r="K301" s="420"/>
      <c r="L301" s="420"/>
      <c r="M301" s="420"/>
      <c r="N301" s="420"/>
      <c r="O301" s="420"/>
      <c r="P301" s="420"/>
      <c r="Q301" s="420"/>
      <c r="R301" s="420"/>
      <c r="S301" s="420"/>
      <c r="T301" s="420"/>
      <c r="U301" s="420"/>
      <c r="V301" s="420"/>
      <c r="W301" s="420"/>
      <c r="X301" s="420"/>
      <c r="Y301" s="420"/>
      <c r="Z301" s="420"/>
      <c r="AA301" s="420"/>
      <c r="AB301" s="420"/>
      <c r="AC301" s="420"/>
      <c r="AD301" s="420"/>
      <c r="AE301" s="420"/>
      <c r="AF301" s="420"/>
      <c r="AG301" s="420"/>
      <c r="AH301" s="420"/>
      <c r="AI301" s="420"/>
      <c r="AJ301" s="420"/>
      <c r="AK301" s="420"/>
      <c r="AL301" s="420"/>
      <c r="AM301" s="420"/>
      <c r="AN301" s="420"/>
      <c r="AO301" s="420"/>
      <c r="AP301" s="420"/>
      <c r="AQ301" s="420"/>
    </row>
    <row r="302" spans="1:43" x14ac:dyDescent="0.2">
      <c r="A302" s="415"/>
      <c r="B302" s="415"/>
      <c r="C302" s="420"/>
      <c r="D302" s="422"/>
      <c r="E302" s="419"/>
      <c r="F302" s="419"/>
      <c r="G302" s="420"/>
      <c r="H302" s="420"/>
      <c r="I302" s="420"/>
      <c r="J302" s="420"/>
      <c r="K302" s="420"/>
      <c r="L302" s="420"/>
      <c r="M302" s="420"/>
      <c r="N302" s="420"/>
      <c r="O302" s="420"/>
      <c r="P302" s="420"/>
      <c r="Q302" s="420"/>
      <c r="R302" s="420"/>
      <c r="S302" s="420"/>
      <c r="T302" s="420"/>
      <c r="U302" s="420"/>
      <c r="V302" s="420"/>
      <c r="W302" s="420"/>
      <c r="X302" s="420"/>
      <c r="Y302" s="420"/>
      <c r="Z302" s="420"/>
      <c r="AA302" s="420"/>
      <c r="AB302" s="420"/>
      <c r="AC302" s="420"/>
      <c r="AD302" s="420"/>
      <c r="AE302" s="420"/>
      <c r="AF302" s="420"/>
      <c r="AG302" s="420"/>
      <c r="AH302" s="420"/>
      <c r="AI302" s="420"/>
      <c r="AJ302" s="420"/>
      <c r="AK302" s="420"/>
      <c r="AL302" s="420"/>
      <c r="AM302" s="420"/>
      <c r="AN302" s="420"/>
      <c r="AO302" s="420"/>
      <c r="AP302" s="420"/>
      <c r="AQ302" s="420"/>
    </row>
    <row r="303" spans="1:43" x14ac:dyDescent="0.2">
      <c r="A303" s="415"/>
      <c r="B303" s="415"/>
      <c r="C303" s="420"/>
      <c r="D303" s="422"/>
      <c r="E303" s="419"/>
      <c r="F303" s="419"/>
      <c r="G303" s="420"/>
      <c r="H303" s="420"/>
      <c r="I303" s="420"/>
      <c r="J303" s="420"/>
      <c r="K303" s="420"/>
      <c r="L303" s="420"/>
      <c r="M303" s="420"/>
      <c r="N303" s="420"/>
      <c r="O303" s="420"/>
      <c r="P303" s="420"/>
      <c r="Q303" s="420"/>
      <c r="R303" s="420"/>
      <c r="S303" s="420"/>
      <c r="T303" s="420"/>
      <c r="U303" s="420"/>
      <c r="V303" s="420"/>
      <c r="W303" s="420"/>
      <c r="X303" s="420"/>
      <c r="Y303" s="420"/>
      <c r="Z303" s="420"/>
      <c r="AA303" s="420"/>
      <c r="AB303" s="420"/>
      <c r="AC303" s="420"/>
      <c r="AD303" s="420"/>
      <c r="AE303" s="420"/>
      <c r="AF303" s="420"/>
      <c r="AG303" s="420"/>
      <c r="AH303" s="420"/>
      <c r="AI303" s="420"/>
      <c r="AJ303" s="420"/>
      <c r="AK303" s="420"/>
      <c r="AL303" s="420"/>
      <c r="AM303" s="420"/>
      <c r="AN303" s="420"/>
      <c r="AO303" s="420"/>
      <c r="AP303" s="420"/>
      <c r="AQ303" s="420"/>
    </row>
    <row r="304" spans="1:43" x14ac:dyDescent="0.2">
      <c r="A304" s="415"/>
      <c r="B304" s="415"/>
      <c r="C304" s="420"/>
      <c r="D304" s="422"/>
      <c r="E304" s="419"/>
      <c r="F304" s="419"/>
      <c r="G304" s="420"/>
      <c r="H304" s="420"/>
      <c r="I304" s="420"/>
      <c r="J304" s="420"/>
      <c r="K304" s="420"/>
      <c r="L304" s="420"/>
      <c r="M304" s="420"/>
      <c r="N304" s="420"/>
      <c r="O304" s="420"/>
      <c r="P304" s="420"/>
      <c r="Q304" s="420"/>
      <c r="R304" s="420"/>
      <c r="S304" s="420"/>
      <c r="T304" s="420"/>
      <c r="U304" s="420"/>
      <c r="V304" s="420"/>
      <c r="W304" s="420"/>
      <c r="X304" s="420"/>
      <c r="Y304" s="420"/>
      <c r="Z304" s="420"/>
      <c r="AA304" s="420"/>
      <c r="AB304" s="420"/>
      <c r="AC304" s="420"/>
      <c r="AD304" s="420"/>
      <c r="AE304" s="420"/>
      <c r="AF304" s="420"/>
      <c r="AG304" s="420"/>
      <c r="AH304" s="420"/>
      <c r="AI304" s="420"/>
      <c r="AJ304" s="420"/>
      <c r="AK304" s="420"/>
      <c r="AL304" s="420"/>
      <c r="AM304" s="420"/>
      <c r="AN304" s="420"/>
      <c r="AO304" s="420"/>
      <c r="AP304" s="420"/>
      <c r="AQ304" s="420"/>
    </row>
    <row r="305" spans="1:43" x14ac:dyDescent="0.2">
      <c r="A305" s="415"/>
      <c r="B305" s="415"/>
      <c r="C305" s="420"/>
      <c r="D305" s="422"/>
      <c r="E305" s="419"/>
      <c r="F305" s="419"/>
      <c r="G305" s="420"/>
      <c r="H305" s="420"/>
      <c r="I305" s="420"/>
      <c r="J305" s="420"/>
      <c r="K305" s="420"/>
      <c r="L305" s="420"/>
      <c r="M305" s="420"/>
      <c r="N305" s="420"/>
      <c r="O305" s="420"/>
      <c r="P305" s="420"/>
      <c r="Q305" s="420"/>
      <c r="R305" s="420"/>
      <c r="S305" s="420"/>
      <c r="T305" s="420"/>
      <c r="U305" s="420"/>
      <c r="V305" s="420"/>
      <c r="W305" s="420"/>
      <c r="X305" s="420"/>
      <c r="Y305" s="420"/>
      <c r="Z305" s="420"/>
      <c r="AA305" s="420"/>
      <c r="AB305" s="420"/>
      <c r="AC305" s="420"/>
      <c r="AD305" s="420"/>
      <c r="AE305" s="420"/>
      <c r="AF305" s="420"/>
      <c r="AG305" s="420"/>
      <c r="AH305" s="420"/>
      <c r="AI305" s="420"/>
      <c r="AJ305" s="420"/>
      <c r="AK305" s="420"/>
      <c r="AL305" s="420"/>
      <c r="AM305" s="420"/>
      <c r="AN305" s="420"/>
      <c r="AO305" s="420"/>
      <c r="AP305" s="420"/>
      <c r="AQ305" s="420"/>
    </row>
    <row r="306" spans="1:43" x14ac:dyDescent="0.2">
      <c r="A306" s="415"/>
      <c r="B306" s="415"/>
      <c r="C306" s="420"/>
      <c r="D306" s="422"/>
      <c r="E306" s="419"/>
      <c r="F306" s="419"/>
      <c r="G306" s="420"/>
      <c r="H306" s="420"/>
      <c r="I306" s="420"/>
      <c r="J306" s="420"/>
      <c r="K306" s="420"/>
      <c r="L306" s="420"/>
      <c r="M306" s="420"/>
      <c r="N306" s="420"/>
      <c r="O306" s="420"/>
      <c r="P306" s="420"/>
      <c r="Q306" s="420"/>
      <c r="R306" s="420"/>
      <c r="S306" s="420"/>
      <c r="T306" s="420"/>
      <c r="U306" s="420"/>
      <c r="V306" s="420"/>
      <c r="W306" s="420"/>
      <c r="X306" s="420"/>
      <c r="Y306" s="420"/>
      <c r="Z306" s="420"/>
      <c r="AA306" s="420"/>
      <c r="AB306" s="420"/>
      <c r="AC306" s="420"/>
      <c r="AD306" s="420"/>
      <c r="AE306" s="420"/>
      <c r="AF306" s="420"/>
      <c r="AG306" s="420"/>
      <c r="AH306" s="420"/>
      <c r="AI306" s="420"/>
      <c r="AJ306" s="420"/>
      <c r="AK306" s="420"/>
      <c r="AL306" s="420"/>
      <c r="AM306" s="420"/>
      <c r="AN306" s="420"/>
      <c r="AO306" s="420"/>
      <c r="AP306" s="420"/>
      <c r="AQ306" s="420"/>
    </row>
    <row r="307" spans="1:43" x14ac:dyDescent="0.2">
      <c r="A307" s="415"/>
      <c r="B307" s="415"/>
      <c r="C307" s="420"/>
      <c r="D307" s="422"/>
      <c r="E307" s="419"/>
      <c r="F307" s="419"/>
      <c r="G307" s="420"/>
      <c r="H307" s="420"/>
      <c r="I307" s="420"/>
      <c r="J307" s="420"/>
      <c r="K307" s="420"/>
      <c r="L307" s="420"/>
      <c r="M307" s="420"/>
      <c r="N307" s="420"/>
      <c r="O307" s="420"/>
      <c r="P307" s="420"/>
      <c r="Q307" s="420"/>
      <c r="R307" s="420"/>
      <c r="S307" s="420"/>
      <c r="T307" s="420"/>
      <c r="U307" s="420"/>
      <c r="V307" s="420"/>
      <c r="W307" s="420"/>
      <c r="X307" s="420"/>
      <c r="Y307" s="420"/>
      <c r="Z307" s="420"/>
      <c r="AA307" s="420"/>
      <c r="AB307" s="420"/>
      <c r="AC307" s="420"/>
      <c r="AD307" s="420"/>
      <c r="AE307" s="420"/>
      <c r="AF307" s="420"/>
      <c r="AG307" s="420"/>
      <c r="AH307" s="420"/>
      <c r="AI307" s="420"/>
      <c r="AJ307" s="420"/>
      <c r="AK307" s="420"/>
      <c r="AL307" s="420"/>
      <c r="AM307" s="420"/>
      <c r="AN307" s="420"/>
      <c r="AO307" s="420"/>
      <c r="AP307" s="420"/>
      <c r="AQ307" s="420"/>
    </row>
    <row r="308" spans="1:43" x14ac:dyDescent="0.2">
      <c r="A308" s="415"/>
      <c r="B308" s="415"/>
      <c r="C308" s="420"/>
      <c r="D308" s="422"/>
      <c r="E308" s="419"/>
      <c r="F308" s="419"/>
      <c r="G308" s="420"/>
      <c r="H308" s="420"/>
      <c r="I308" s="420"/>
      <c r="J308" s="420"/>
      <c r="K308" s="420"/>
      <c r="L308" s="420"/>
      <c r="M308" s="420"/>
      <c r="N308" s="420"/>
      <c r="O308" s="420"/>
      <c r="P308" s="420"/>
      <c r="Q308" s="420"/>
      <c r="R308" s="420"/>
      <c r="S308" s="420"/>
      <c r="T308" s="420"/>
      <c r="U308" s="420"/>
      <c r="V308" s="420"/>
      <c r="W308" s="420"/>
      <c r="X308" s="420"/>
      <c r="Y308" s="420"/>
      <c r="Z308" s="420"/>
      <c r="AA308" s="420"/>
      <c r="AB308" s="420"/>
      <c r="AC308" s="420"/>
      <c r="AD308" s="420"/>
      <c r="AE308" s="420"/>
      <c r="AF308" s="420"/>
      <c r="AG308" s="420"/>
      <c r="AH308" s="420"/>
      <c r="AI308" s="420"/>
      <c r="AJ308" s="420"/>
      <c r="AK308" s="420"/>
      <c r="AL308" s="420"/>
      <c r="AM308" s="420"/>
      <c r="AN308" s="420"/>
      <c r="AO308" s="420"/>
      <c r="AP308" s="420"/>
      <c r="AQ308" s="420"/>
    </row>
    <row r="309" spans="1:43" x14ac:dyDescent="0.2">
      <c r="A309" s="415"/>
      <c r="B309" s="415"/>
      <c r="C309" s="420"/>
      <c r="D309" s="422"/>
      <c r="E309" s="419"/>
      <c r="F309" s="419"/>
      <c r="G309" s="420"/>
      <c r="H309" s="420"/>
      <c r="I309" s="420"/>
      <c r="J309" s="420"/>
      <c r="K309" s="420"/>
      <c r="L309" s="420"/>
      <c r="M309" s="420"/>
      <c r="N309" s="420"/>
      <c r="O309" s="420"/>
      <c r="P309" s="420"/>
      <c r="Q309" s="420"/>
      <c r="R309" s="420"/>
      <c r="S309" s="420"/>
      <c r="T309" s="420"/>
      <c r="U309" s="420"/>
      <c r="V309" s="420"/>
      <c r="W309" s="420"/>
      <c r="X309" s="420"/>
      <c r="Y309" s="420"/>
      <c r="Z309" s="420"/>
      <c r="AA309" s="420"/>
      <c r="AB309" s="420"/>
      <c r="AC309" s="420"/>
      <c r="AD309" s="420"/>
      <c r="AE309" s="420"/>
      <c r="AF309" s="420"/>
      <c r="AG309" s="420"/>
      <c r="AH309" s="420"/>
      <c r="AI309" s="420"/>
      <c r="AJ309" s="420"/>
      <c r="AK309" s="420"/>
      <c r="AL309" s="420"/>
      <c r="AM309" s="420"/>
      <c r="AN309" s="420"/>
      <c r="AO309" s="420"/>
      <c r="AP309" s="420"/>
      <c r="AQ309" s="420"/>
    </row>
    <row r="310" spans="1:43" x14ac:dyDescent="0.2">
      <c r="A310" s="415"/>
      <c r="B310" s="415"/>
      <c r="C310" s="420"/>
      <c r="D310" s="422"/>
      <c r="E310" s="419"/>
      <c r="F310" s="419"/>
      <c r="G310" s="420"/>
      <c r="H310" s="420"/>
      <c r="I310" s="420"/>
      <c r="J310" s="420"/>
      <c r="K310" s="420"/>
      <c r="L310" s="420"/>
      <c r="M310" s="420"/>
      <c r="N310" s="420"/>
      <c r="O310" s="420"/>
      <c r="P310" s="420"/>
      <c r="Q310" s="420"/>
      <c r="R310" s="420"/>
      <c r="S310" s="420"/>
      <c r="T310" s="420"/>
      <c r="U310" s="420"/>
      <c r="V310" s="420"/>
      <c r="W310" s="420"/>
      <c r="X310" s="420"/>
      <c r="Y310" s="420"/>
      <c r="Z310" s="420"/>
      <c r="AA310" s="420"/>
      <c r="AB310" s="420"/>
      <c r="AC310" s="420"/>
      <c r="AD310" s="420"/>
      <c r="AE310" s="420"/>
      <c r="AF310" s="420"/>
      <c r="AG310" s="420"/>
      <c r="AH310" s="420"/>
      <c r="AI310" s="420"/>
      <c r="AJ310" s="420"/>
      <c r="AK310" s="420"/>
      <c r="AL310" s="420"/>
      <c r="AM310" s="420"/>
      <c r="AN310" s="420"/>
      <c r="AO310" s="420"/>
      <c r="AP310" s="420"/>
      <c r="AQ310" s="420"/>
    </row>
    <row r="311" spans="1:43" x14ac:dyDescent="0.2">
      <c r="A311" s="415"/>
      <c r="B311" s="415"/>
      <c r="C311" s="420"/>
      <c r="D311" s="422"/>
      <c r="E311" s="419"/>
      <c r="F311" s="419"/>
      <c r="G311" s="420"/>
      <c r="H311" s="420"/>
      <c r="I311" s="420"/>
      <c r="J311" s="420"/>
      <c r="K311" s="420"/>
      <c r="L311" s="420"/>
      <c r="M311" s="420"/>
      <c r="N311" s="420"/>
      <c r="O311" s="420"/>
      <c r="P311" s="420"/>
      <c r="Q311" s="420"/>
      <c r="R311" s="420"/>
      <c r="S311" s="420"/>
      <c r="T311" s="420"/>
      <c r="U311" s="420"/>
      <c r="V311" s="420"/>
      <c r="W311" s="420"/>
      <c r="X311" s="420"/>
      <c r="Y311" s="420"/>
      <c r="Z311" s="420"/>
      <c r="AA311" s="420"/>
      <c r="AB311" s="420"/>
      <c r="AC311" s="420"/>
      <c r="AD311" s="420"/>
      <c r="AE311" s="420"/>
      <c r="AF311" s="420"/>
      <c r="AG311" s="420"/>
      <c r="AH311" s="420"/>
      <c r="AI311" s="420"/>
      <c r="AJ311" s="420"/>
      <c r="AK311" s="420"/>
      <c r="AL311" s="420"/>
      <c r="AM311" s="420"/>
      <c r="AN311" s="420"/>
      <c r="AO311" s="420"/>
      <c r="AP311" s="420"/>
      <c r="AQ311" s="420"/>
    </row>
    <row r="312" spans="1:43" x14ac:dyDescent="0.2">
      <c r="A312" s="415"/>
      <c r="B312" s="415"/>
      <c r="C312" s="420"/>
      <c r="D312" s="422"/>
      <c r="E312" s="419"/>
      <c r="F312" s="419"/>
      <c r="G312" s="420"/>
      <c r="H312" s="420"/>
      <c r="I312" s="420"/>
      <c r="J312" s="420"/>
      <c r="K312" s="420"/>
      <c r="L312" s="420"/>
      <c r="M312" s="420"/>
      <c r="N312" s="420"/>
      <c r="O312" s="420"/>
      <c r="P312" s="420"/>
      <c r="Q312" s="420"/>
      <c r="R312" s="420"/>
      <c r="S312" s="420"/>
      <c r="T312" s="420"/>
      <c r="U312" s="420"/>
      <c r="V312" s="420"/>
      <c r="W312" s="420"/>
      <c r="X312" s="420"/>
      <c r="Y312" s="420"/>
      <c r="Z312" s="420"/>
      <c r="AA312" s="420"/>
      <c r="AB312" s="420"/>
      <c r="AC312" s="420"/>
      <c r="AD312" s="420"/>
      <c r="AE312" s="420"/>
      <c r="AF312" s="420"/>
      <c r="AG312" s="420"/>
      <c r="AH312" s="420"/>
      <c r="AI312" s="420"/>
      <c r="AJ312" s="420"/>
      <c r="AK312" s="420"/>
      <c r="AL312" s="420"/>
      <c r="AM312" s="420"/>
      <c r="AN312" s="420"/>
      <c r="AO312" s="420"/>
      <c r="AP312" s="420"/>
      <c r="AQ312" s="420"/>
    </row>
    <row r="313" spans="1:43" x14ac:dyDescent="0.2">
      <c r="A313" s="415"/>
      <c r="B313" s="415"/>
      <c r="C313" s="420"/>
      <c r="D313" s="422"/>
      <c r="E313" s="419"/>
      <c r="F313" s="419"/>
      <c r="G313" s="420"/>
      <c r="H313" s="420"/>
      <c r="I313" s="420"/>
      <c r="J313" s="420"/>
      <c r="K313" s="420"/>
      <c r="L313" s="420"/>
      <c r="M313" s="420"/>
      <c r="N313" s="420"/>
      <c r="O313" s="420"/>
      <c r="P313" s="420"/>
      <c r="Q313" s="420"/>
      <c r="R313" s="420"/>
      <c r="S313" s="420"/>
      <c r="T313" s="420"/>
      <c r="U313" s="420"/>
      <c r="V313" s="420"/>
      <c r="W313" s="420"/>
      <c r="X313" s="420"/>
      <c r="Y313" s="420"/>
      <c r="Z313" s="420"/>
      <c r="AA313" s="420"/>
      <c r="AB313" s="420"/>
      <c r="AC313" s="420"/>
      <c r="AD313" s="420"/>
      <c r="AE313" s="420"/>
      <c r="AF313" s="420"/>
      <c r="AG313" s="420"/>
      <c r="AH313" s="420"/>
      <c r="AI313" s="420"/>
      <c r="AJ313" s="420"/>
      <c r="AK313" s="420"/>
      <c r="AL313" s="420"/>
      <c r="AM313" s="420"/>
      <c r="AN313" s="420"/>
      <c r="AO313" s="420"/>
      <c r="AP313" s="420"/>
      <c r="AQ313" s="420"/>
    </row>
    <row r="314" spans="1:43" x14ac:dyDescent="0.2">
      <c r="A314" s="415"/>
      <c r="B314" s="415"/>
      <c r="C314" s="420"/>
      <c r="D314" s="422"/>
      <c r="E314" s="419"/>
      <c r="F314" s="419"/>
      <c r="G314" s="420"/>
      <c r="H314" s="420"/>
      <c r="I314" s="420"/>
      <c r="J314" s="420"/>
      <c r="K314" s="420"/>
      <c r="L314" s="420"/>
      <c r="M314" s="420"/>
      <c r="N314" s="420"/>
      <c r="O314" s="420"/>
      <c r="P314" s="420"/>
      <c r="Q314" s="420"/>
      <c r="R314" s="420"/>
      <c r="S314" s="420"/>
      <c r="T314" s="420"/>
      <c r="U314" s="420"/>
      <c r="V314" s="420"/>
      <c r="W314" s="420"/>
      <c r="X314" s="420"/>
      <c r="Y314" s="420"/>
      <c r="Z314" s="420"/>
      <c r="AA314" s="420"/>
      <c r="AB314" s="420"/>
      <c r="AC314" s="420"/>
      <c r="AD314" s="420"/>
      <c r="AE314" s="420"/>
      <c r="AF314" s="420"/>
      <c r="AG314" s="420"/>
      <c r="AH314" s="420"/>
      <c r="AI314" s="420"/>
      <c r="AJ314" s="420"/>
      <c r="AK314" s="420"/>
      <c r="AL314" s="420"/>
      <c r="AM314" s="420"/>
      <c r="AN314" s="420"/>
      <c r="AO314" s="420"/>
      <c r="AP314" s="420"/>
      <c r="AQ314" s="420"/>
    </row>
    <row r="315" spans="1:43" x14ac:dyDescent="0.2">
      <c r="A315" s="415"/>
      <c r="B315" s="415"/>
      <c r="C315" s="420"/>
      <c r="D315" s="422"/>
      <c r="E315" s="419"/>
      <c r="F315" s="419"/>
      <c r="G315" s="420"/>
      <c r="H315" s="420"/>
      <c r="I315" s="420"/>
      <c r="J315" s="420"/>
      <c r="K315" s="420"/>
      <c r="L315" s="420"/>
      <c r="M315" s="420"/>
      <c r="N315" s="420"/>
      <c r="O315" s="420"/>
      <c r="P315" s="420"/>
      <c r="Q315" s="420"/>
      <c r="R315" s="420"/>
      <c r="S315" s="420"/>
      <c r="T315" s="420"/>
      <c r="U315" s="420"/>
      <c r="V315" s="420"/>
      <c r="W315" s="420"/>
      <c r="X315" s="420"/>
      <c r="Y315" s="420"/>
      <c r="Z315" s="420"/>
      <c r="AA315" s="420"/>
      <c r="AB315" s="420"/>
      <c r="AC315" s="420"/>
      <c r="AD315" s="420"/>
      <c r="AE315" s="420"/>
      <c r="AF315" s="420"/>
      <c r="AG315" s="420"/>
      <c r="AH315" s="420"/>
      <c r="AI315" s="420"/>
      <c r="AJ315" s="420"/>
      <c r="AK315" s="420"/>
      <c r="AL315" s="420"/>
      <c r="AM315" s="420"/>
      <c r="AN315" s="420"/>
      <c r="AO315" s="420"/>
      <c r="AP315" s="420"/>
      <c r="AQ315" s="420"/>
    </row>
    <row r="316" spans="1:43" x14ac:dyDescent="0.2">
      <c r="A316" s="415"/>
      <c r="B316" s="415"/>
      <c r="C316" s="420"/>
      <c r="D316" s="422"/>
      <c r="E316" s="419"/>
      <c r="F316" s="419"/>
      <c r="G316" s="420"/>
      <c r="H316" s="420"/>
      <c r="I316" s="420"/>
      <c r="J316" s="420"/>
      <c r="K316" s="420"/>
      <c r="L316" s="420"/>
      <c r="M316" s="420"/>
      <c r="N316" s="420"/>
      <c r="O316" s="420"/>
      <c r="P316" s="420"/>
      <c r="Q316" s="420"/>
      <c r="R316" s="420"/>
      <c r="S316" s="420"/>
      <c r="T316" s="420"/>
      <c r="U316" s="420"/>
      <c r="V316" s="420"/>
      <c r="W316" s="420"/>
      <c r="X316" s="420"/>
      <c r="Y316" s="420"/>
      <c r="Z316" s="420"/>
      <c r="AA316" s="420"/>
      <c r="AB316" s="420"/>
      <c r="AC316" s="420"/>
      <c r="AD316" s="420"/>
      <c r="AE316" s="420"/>
      <c r="AF316" s="420"/>
      <c r="AG316" s="420"/>
      <c r="AH316" s="420"/>
      <c r="AI316" s="420"/>
      <c r="AJ316" s="420"/>
      <c r="AK316" s="420"/>
      <c r="AL316" s="420"/>
      <c r="AM316" s="420"/>
      <c r="AN316" s="420"/>
      <c r="AO316" s="420"/>
      <c r="AP316" s="420"/>
      <c r="AQ316" s="420"/>
    </row>
    <row r="317" spans="1:43" x14ac:dyDescent="0.2">
      <c r="A317" s="415"/>
      <c r="B317" s="415"/>
      <c r="C317" s="420"/>
      <c r="D317" s="422"/>
      <c r="E317" s="419"/>
      <c r="F317" s="419"/>
      <c r="G317" s="420"/>
      <c r="H317" s="420"/>
      <c r="I317" s="420"/>
      <c r="J317" s="420"/>
      <c r="K317" s="420"/>
      <c r="L317" s="420"/>
      <c r="M317" s="420"/>
      <c r="N317" s="420"/>
      <c r="O317" s="420"/>
      <c r="P317" s="420"/>
      <c r="Q317" s="420"/>
      <c r="R317" s="420"/>
      <c r="S317" s="420"/>
      <c r="T317" s="420"/>
      <c r="U317" s="420"/>
      <c r="V317" s="420"/>
      <c r="W317" s="420"/>
      <c r="X317" s="420"/>
      <c r="Y317" s="420"/>
      <c r="Z317" s="420"/>
      <c r="AA317" s="420"/>
      <c r="AB317" s="420"/>
      <c r="AC317" s="420"/>
      <c r="AD317" s="420"/>
      <c r="AE317" s="420"/>
      <c r="AF317" s="420"/>
      <c r="AG317" s="420"/>
      <c r="AH317" s="420"/>
      <c r="AI317" s="420"/>
      <c r="AJ317" s="420"/>
      <c r="AK317" s="420"/>
      <c r="AL317" s="420"/>
      <c r="AM317" s="420"/>
      <c r="AN317" s="420"/>
      <c r="AO317" s="420"/>
      <c r="AP317" s="420"/>
      <c r="AQ317" s="420"/>
    </row>
    <row r="318" spans="1:43" x14ac:dyDescent="0.2">
      <c r="A318" s="415"/>
      <c r="B318" s="415"/>
      <c r="C318" s="420"/>
      <c r="D318" s="422"/>
      <c r="E318" s="419"/>
      <c r="F318" s="419"/>
      <c r="G318" s="420"/>
      <c r="H318" s="420"/>
      <c r="I318" s="420"/>
      <c r="J318" s="420"/>
      <c r="K318" s="420"/>
      <c r="L318" s="420"/>
      <c r="M318" s="420"/>
      <c r="N318" s="420"/>
      <c r="O318" s="420"/>
      <c r="P318" s="420"/>
      <c r="Q318" s="420"/>
      <c r="R318" s="420"/>
      <c r="S318" s="420"/>
      <c r="T318" s="420"/>
      <c r="U318" s="420"/>
      <c r="V318" s="420"/>
      <c r="W318" s="420"/>
      <c r="X318" s="420"/>
      <c r="Y318" s="420"/>
      <c r="Z318" s="420"/>
      <c r="AA318" s="420"/>
      <c r="AB318" s="420"/>
      <c r="AC318" s="420"/>
      <c r="AD318" s="420"/>
      <c r="AE318" s="420"/>
      <c r="AF318" s="420"/>
      <c r="AG318" s="420"/>
      <c r="AH318" s="420"/>
      <c r="AI318" s="420"/>
      <c r="AJ318" s="420"/>
      <c r="AK318" s="420"/>
      <c r="AL318" s="420"/>
      <c r="AM318" s="420"/>
      <c r="AN318" s="420"/>
      <c r="AO318" s="420"/>
      <c r="AP318" s="420"/>
      <c r="AQ318" s="420"/>
    </row>
    <row r="319" spans="1:43" x14ac:dyDescent="0.2">
      <c r="A319" s="415"/>
      <c r="B319" s="415"/>
      <c r="C319" s="420"/>
      <c r="D319" s="422"/>
      <c r="E319" s="419"/>
      <c r="F319" s="419"/>
      <c r="G319" s="420"/>
      <c r="H319" s="420"/>
      <c r="I319" s="420"/>
      <c r="J319" s="420"/>
      <c r="K319" s="420"/>
      <c r="L319" s="420"/>
      <c r="M319" s="420"/>
      <c r="N319" s="420"/>
      <c r="O319" s="420"/>
      <c r="P319" s="420"/>
      <c r="Q319" s="420"/>
      <c r="R319" s="420"/>
      <c r="S319" s="420"/>
      <c r="T319" s="420"/>
      <c r="U319" s="420"/>
      <c r="V319" s="420"/>
      <c r="W319" s="420"/>
      <c r="X319" s="420"/>
      <c r="Y319" s="420"/>
      <c r="Z319" s="420"/>
      <c r="AA319" s="420"/>
      <c r="AB319" s="420"/>
      <c r="AC319" s="420"/>
      <c r="AD319" s="420"/>
      <c r="AE319" s="420"/>
      <c r="AF319" s="420"/>
      <c r="AG319" s="420"/>
      <c r="AH319" s="420"/>
      <c r="AI319" s="420"/>
      <c r="AJ319" s="420"/>
      <c r="AK319" s="420"/>
      <c r="AL319" s="420"/>
      <c r="AM319" s="420"/>
      <c r="AN319" s="420"/>
      <c r="AO319" s="420"/>
      <c r="AP319" s="420"/>
      <c r="AQ319" s="420"/>
    </row>
    <row r="320" spans="1:43" x14ac:dyDescent="0.2">
      <c r="A320" s="415"/>
      <c r="B320" s="415"/>
      <c r="C320" s="420"/>
      <c r="D320" s="422"/>
      <c r="E320" s="419"/>
      <c r="F320" s="419"/>
      <c r="G320" s="420"/>
      <c r="H320" s="420"/>
      <c r="I320" s="420"/>
      <c r="J320" s="420"/>
      <c r="K320" s="420"/>
      <c r="L320" s="420"/>
      <c r="M320" s="420"/>
      <c r="N320" s="420"/>
      <c r="O320" s="420"/>
      <c r="P320" s="420"/>
      <c r="Q320" s="420"/>
      <c r="R320" s="420"/>
      <c r="S320" s="420"/>
      <c r="T320" s="420"/>
      <c r="U320" s="420"/>
      <c r="V320" s="420"/>
      <c r="W320" s="420"/>
      <c r="X320" s="420"/>
      <c r="Y320" s="420"/>
      <c r="Z320" s="420"/>
      <c r="AA320" s="420"/>
      <c r="AB320" s="420"/>
      <c r="AC320" s="420"/>
      <c r="AD320" s="420"/>
      <c r="AE320" s="420"/>
      <c r="AF320" s="420"/>
      <c r="AG320" s="420"/>
      <c r="AH320" s="420"/>
      <c r="AI320" s="420"/>
      <c r="AJ320" s="420"/>
      <c r="AK320" s="420"/>
      <c r="AL320" s="420"/>
      <c r="AM320" s="420"/>
      <c r="AN320" s="420"/>
      <c r="AO320" s="420"/>
      <c r="AP320" s="420"/>
      <c r="AQ320" s="420"/>
    </row>
    <row r="321" spans="1:43" x14ac:dyDescent="0.2">
      <c r="A321" s="415"/>
      <c r="B321" s="415"/>
      <c r="C321" s="420"/>
      <c r="D321" s="422"/>
      <c r="E321" s="419"/>
      <c r="F321" s="419"/>
      <c r="G321" s="420"/>
      <c r="H321" s="420"/>
      <c r="I321" s="420"/>
      <c r="J321" s="420"/>
      <c r="K321" s="420"/>
      <c r="L321" s="420"/>
      <c r="M321" s="420"/>
      <c r="N321" s="420"/>
      <c r="O321" s="420"/>
      <c r="P321" s="420"/>
      <c r="Q321" s="420"/>
      <c r="R321" s="420"/>
      <c r="S321" s="420"/>
      <c r="T321" s="420"/>
      <c r="U321" s="420"/>
      <c r="V321" s="420"/>
      <c r="W321" s="420"/>
      <c r="X321" s="420"/>
      <c r="Y321" s="420"/>
      <c r="Z321" s="420"/>
      <c r="AA321" s="420"/>
      <c r="AB321" s="420"/>
      <c r="AC321" s="420"/>
      <c r="AD321" s="420"/>
      <c r="AE321" s="420"/>
      <c r="AF321" s="420"/>
      <c r="AG321" s="420"/>
      <c r="AH321" s="420"/>
      <c r="AI321" s="420"/>
      <c r="AJ321" s="420"/>
      <c r="AK321" s="420"/>
      <c r="AL321" s="420"/>
      <c r="AM321" s="420"/>
      <c r="AN321" s="420"/>
      <c r="AO321" s="420"/>
      <c r="AP321" s="420"/>
      <c r="AQ321" s="420"/>
    </row>
    <row r="322" spans="1:43" x14ac:dyDescent="0.2">
      <c r="A322" s="415"/>
      <c r="B322" s="415"/>
      <c r="C322" s="420"/>
      <c r="D322" s="422"/>
      <c r="E322" s="419"/>
      <c r="F322" s="419"/>
      <c r="G322" s="420"/>
      <c r="H322" s="420"/>
      <c r="I322" s="420"/>
      <c r="J322" s="420"/>
      <c r="K322" s="420"/>
      <c r="L322" s="420"/>
      <c r="M322" s="420"/>
      <c r="N322" s="420"/>
      <c r="O322" s="420"/>
      <c r="P322" s="420"/>
      <c r="Q322" s="420"/>
      <c r="R322" s="420"/>
      <c r="S322" s="420"/>
      <c r="T322" s="420"/>
      <c r="U322" s="420"/>
      <c r="V322" s="420"/>
      <c r="W322" s="420"/>
      <c r="X322" s="420"/>
      <c r="Y322" s="420"/>
      <c r="Z322" s="420"/>
      <c r="AA322" s="420"/>
      <c r="AB322" s="420"/>
      <c r="AC322" s="420"/>
      <c r="AD322" s="420"/>
      <c r="AE322" s="420"/>
      <c r="AF322" s="420"/>
      <c r="AG322" s="420"/>
      <c r="AH322" s="420"/>
      <c r="AI322" s="420"/>
      <c r="AJ322" s="420"/>
      <c r="AK322" s="420"/>
      <c r="AL322" s="420"/>
      <c r="AM322" s="420"/>
      <c r="AN322" s="420"/>
      <c r="AO322" s="420"/>
      <c r="AP322" s="420"/>
      <c r="AQ322" s="420"/>
    </row>
    <row r="323" spans="1:43" x14ac:dyDescent="0.2">
      <c r="A323" s="415"/>
      <c r="B323" s="415"/>
      <c r="C323" s="420"/>
      <c r="D323" s="422"/>
      <c r="E323" s="419"/>
      <c r="F323" s="419"/>
      <c r="G323" s="420"/>
      <c r="H323" s="420"/>
      <c r="I323" s="420"/>
      <c r="J323" s="420"/>
      <c r="K323" s="420"/>
      <c r="L323" s="420"/>
      <c r="M323" s="420"/>
      <c r="N323" s="420"/>
      <c r="O323" s="420"/>
      <c r="P323" s="420"/>
      <c r="Q323" s="420"/>
      <c r="R323" s="420"/>
      <c r="S323" s="420"/>
      <c r="T323" s="420"/>
      <c r="U323" s="420"/>
      <c r="V323" s="420"/>
      <c r="W323" s="420"/>
      <c r="X323" s="420"/>
      <c r="Y323" s="420"/>
      <c r="Z323" s="420"/>
      <c r="AA323" s="420"/>
      <c r="AB323" s="420"/>
      <c r="AC323" s="420"/>
      <c r="AD323" s="420"/>
      <c r="AE323" s="420"/>
      <c r="AF323" s="420"/>
      <c r="AG323" s="420"/>
      <c r="AH323" s="420"/>
      <c r="AI323" s="420"/>
      <c r="AJ323" s="420"/>
      <c r="AK323" s="420"/>
      <c r="AL323" s="420"/>
      <c r="AM323" s="420"/>
      <c r="AN323" s="420"/>
      <c r="AO323" s="420"/>
      <c r="AP323" s="420"/>
      <c r="AQ323" s="420"/>
    </row>
    <row r="324" spans="1:43" x14ac:dyDescent="0.2">
      <c r="A324" s="415"/>
      <c r="B324" s="415"/>
      <c r="C324" s="420"/>
      <c r="D324" s="422"/>
      <c r="E324" s="419"/>
      <c r="F324" s="419"/>
      <c r="G324" s="420"/>
      <c r="H324" s="420"/>
      <c r="I324" s="420"/>
      <c r="J324" s="420"/>
      <c r="K324" s="420"/>
      <c r="L324" s="420"/>
      <c r="M324" s="420"/>
      <c r="N324" s="420"/>
      <c r="O324" s="420"/>
      <c r="P324" s="420"/>
      <c r="Q324" s="420"/>
      <c r="R324" s="420"/>
      <c r="S324" s="420"/>
      <c r="T324" s="420"/>
      <c r="U324" s="420"/>
      <c r="V324" s="420"/>
      <c r="W324" s="420"/>
      <c r="X324" s="420"/>
      <c r="Y324" s="420"/>
      <c r="Z324" s="420"/>
      <c r="AA324" s="420"/>
      <c r="AB324" s="420"/>
      <c r="AC324" s="420"/>
      <c r="AD324" s="420"/>
      <c r="AE324" s="420"/>
      <c r="AF324" s="420"/>
      <c r="AG324" s="420"/>
      <c r="AH324" s="420"/>
      <c r="AI324" s="420"/>
      <c r="AJ324" s="420"/>
      <c r="AK324" s="420"/>
      <c r="AL324" s="420"/>
      <c r="AM324" s="420"/>
      <c r="AN324" s="420"/>
      <c r="AO324" s="420"/>
      <c r="AP324" s="420"/>
      <c r="AQ324" s="420"/>
    </row>
    <row r="325" spans="1:43" x14ac:dyDescent="0.2">
      <c r="A325" s="415"/>
      <c r="B325" s="415"/>
      <c r="C325" s="420"/>
      <c r="D325" s="422"/>
      <c r="E325" s="419"/>
      <c r="F325" s="419"/>
      <c r="G325" s="420"/>
      <c r="H325" s="420"/>
      <c r="I325" s="420"/>
      <c r="J325" s="420"/>
      <c r="K325" s="420"/>
      <c r="L325" s="420"/>
      <c r="M325" s="420"/>
      <c r="N325" s="420"/>
      <c r="O325" s="420"/>
      <c r="P325" s="420"/>
      <c r="Q325" s="420"/>
      <c r="R325" s="420"/>
      <c r="S325" s="420"/>
      <c r="T325" s="420"/>
      <c r="U325" s="420"/>
      <c r="V325" s="420"/>
      <c r="W325" s="420"/>
      <c r="X325" s="420"/>
      <c r="Y325" s="420"/>
      <c r="Z325" s="420"/>
      <c r="AA325" s="420"/>
      <c r="AB325" s="420"/>
      <c r="AC325" s="420"/>
      <c r="AD325" s="420"/>
      <c r="AE325" s="420"/>
      <c r="AF325" s="420"/>
      <c r="AG325" s="420"/>
      <c r="AH325" s="420"/>
      <c r="AI325" s="420"/>
      <c r="AJ325" s="420"/>
      <c r="AK325" s="420"/>
      <c r="AL325" s="420"/>
      <c r="AM325" s="420"/>
      <c r="AN325" s="420"/>
      <c r="AO325" s="420"/>
      <c r="AP325" s="420"/>
      <c r="AQ325" s="420"/>
    </row>
    <row r="326" spans="1:43" x14ac:dyDescent="0.2">
      <c r="A326" s="415"/>
      <c r="B326" s="415"/>
      <c r="C326" s="420"/>
      <c r="D326" s="422"/>
      <c r="E326" s="419"/>
      <c r="F326" s="419"/>
      <c r="G326" s="420"/>
      <c r="H326" s="420"/>
      <c r="I326" s="420"/>
      <c r="J326" s="420"/>
      <c r="K326" s="420"/>
      <c r="L326" s="420"/>
      <c r="M326" s="420"/>
      <c r="N326" s="420"/>
      <c r="O326" s="420"/>
      <c r="P326" s="420"/>
      <c r="Q326" s="420"/>
      <c r="R326" s="420"/>
      <c r="S326" s="420"/>
      <c r="T326" s="420"/>
      <c r="U326" s="420"/>
      <c r="V326" s="420"/>
      <c r="W326" s="420"/>
      <c r="X326" s="420"/>
      <c r="Y326" s="420"/>
      <c r="Z326" s="420"/>
      <c r="AA326" s="420"/>
      <c r="AB326" s="420"/>
      <c r="AC326" s="420"/>
      <c r="AD326" s="420"/>
      <c r="AE326" s="420"/>
      <c r="AF326" s="420"/>
      <c r="AG326" s="420"/>
      <c r="AH326" s="420"/>
      <c r="AI326" s="420"/>
      <c r="AJ326" s="420"/>
      <c r="AK326" s="420"/>
      <c r="AL326" s="420"/>
      <c r="AM326" s="420"/>
      <c r="AN326" s="420"/>
      <c r="AO326" s="420"/>
      <c r="AP326" s="420"/>
      <c r="AQ326" s="420"/>
    </row>
    <row r="327" spans="1:43" x14ac:dyDescent="0.2">
      <c r="A327" s="415"/>
      <c r="B327" s="415"/>
      <c r="C327" s="420"/>
      <c r="D327" s="422"/>
      <c r="E327" s="419"/>
      <c r="F327" s="419"/>
      <c r="G327" s="420"/>
      <c r="H327" s="420"/>
      <c r="I327" s="420"/>
      <c r="J327" s="420"/>
      <c r="K327" s="420"/>
      <c r="L327" s="420"/>
      <c r="M327" s="420"/>
      <c r="N327" s="420"/>
      <c r="O327" s="420"/>
      <c r="P327" s="420"/>
      <c r="Q327" s="420"/>
      <c r="R327" s="420"/>
      <c r="S327" s="420"/>
      <c r="T327" s="420"/>
      <c r="U327" s="420"/>
      <c r="V327" s="420"/>
      <c r="W327" s="420"/>
      <c r="X327" s="420"/>
      <c r="Y327" s="420"/>
      <c r="Z327" s="420"/>
      <c r="AA327" s="420"/>
      <c r="AB327" s="420"/>
      <c r="AC327" s="420"/>
      <c r="AD327" s="420"/>
      <c r="AE327" s="420"/>
      <c r="AF327" s="420"/>
      <c r="AG327" s="420"/>
      <c r="AH327" s="420"/>
      <c r="AI327" s="420"/>
      <c r="AJ327" s="420"/>
      <c r="AK327" s="420"/>
      <c r="AL327" s="420"/>
      <c r="AM327" s="420"/>
      <c r="AN327" s="420"/>
      <c r="AO327" s="420"/>
      <c r="AP327" s="420"/>
      <c r="AQ327" s="420"/>
    </row>
    <row r="328" spans="1:43" x14ac:dyDescent="0.2">
      <c r="A328" s="415"/>
      <c r="B328" s="415"/>
      <c r="C328" s="420"/>
      <c r="D328" s="422"/>
      <c r="E328" s="419"/>
      <c r="F328" s="419"/>
      <c r="G328" s="420"/>
      <c r="H328" s="420"/>
      <c r="I328" s="420"/>
      <c r="J328" s="420"/>
      <c r="K328" s="420"/>
      <c r="L328" s="420"/>
      <c r="M328" s="420"/>
      <c r="N328" s="420"/>
      <c r="O328" s="420"/>
      <c r="P328" s="420"/>
      <c r="Q328" s="420"/>
      <c r="R328" s="420"/>
      <c r="S328" s="420"/>
      <c r="T328" s="420"/>
      <c r="U328" s="420"/>
      <c r="V328" s="420"/>
      <c r="W328" s="420"/>
      <c r="X328" s="420"/>
      <c r="Y328" s="420"/>
      <c r="Z328" s="420"/>
      <c r="AA328" s="420"/>
      <c r="AB328" s="420"/>
      <c r="AC328" s="420"/>
      <c r="AD328" s="420"/>
      <c r="AE328" s="420"/>
      <c r="AF328" s="420"/>
      <c r="AG328" s="420"/>
      <c r="AH328" s="420"/>
      <c r="AI328" s="420"/>
      <c r="AJ328" s="420"/>
      <c r="AK328" s="420"/>
      <c r="AL328" s="420"/>
      <c r="AM328" s="420"/>
      <c r="AN328" s="420"/>
      <c r="AO328" s="420"/>
      <c r="AP328" s="420"/>
      <c r="AQ328" s="420"/>
    </row>
    <row r="329" spans="1:43" x14ac:dyDescent="0.2">
      <c r="A329" s="415"/>
      <c r="B329" s="415"/>
      <c r="C329" s="420"/>
      <c r="D329" s="422"/>
      <c r="E329" s="419"/>
      <c r="F329" s="419"/>
      <c r="G329" s="420"/>
      <c r="H329" s="420"/>
      <c r="I329" s="420"/>
      <c r="J329" s="420"/>
      <c r="K329" s="420"/>
      <c r="L329" s="420"/>
      <c r="M329" s="420"/>
      <c r="N329" s="420"/>
      <c r="O329" s="420"/>
      <c r="P329" s="420"/>
      <c r="Q329" s="420"/>
      <c r="R329" s="420"/>
      <c r="S329" s="420"/>
      <c r="T329" s="420"/>
      <c r="U329" s="420"/>
      <c r="V329" s="420"/>
      <c r="W329" s="420"/>
      <c r="X329" s="420"/>
      <c r="Y329" s="420"/>
      <c r="Z329" s="420"/>
      <c r="AA329" s="420"/>
      <c r="AB329" s="420"/>
      <c r="AC329" s="420"/>
      <c r="AD329" s="420"/>
      <c r="AE329" s="420"/>
      <c r="AF329" s="420"/>
      <c r="AG329" s="420"/>
      <c r="AH329" s="420"/>
      <c r="AI329" s="420"/>
      <c r="AJ329" s="420"/>
      <c r="AK329" s="420"/>
      <c r="AL329" s="420"/>
      <c r="AM329" s="420"/>
      <c r="AN329" s="420"/>
      <c r="AO329" s="420"/>
      <c r="AP329" s="420"/>
      <c r="AQ329" s="420"/>
    </row>
    <row r="330" spans="1:43" x14ac:dyDescent="0.2">
      <c r="A330" s="415"/>
      <c r="B330" s="415"/>
      <c r="C330" s="420"/>
      <c r="D330" s="422"/>
      <c r="E330" s="419"/>
      <c r="F330" s="419"/>
      <c r="G330" s="420"/>
      <c r="H330" s="420"/>
      <c r="I330" s="420"/>
      <c r="J330" s="420"/>
      <c r="K330" s="420"/>
      <c r="L330" s="420"/>
      <c r="M330" s="420"/>
      <c r="N330" s="420"/>
      <c r="O330" s="420"/>
      <c r="P330" s="420"/>
      <c r="Q330" s="420"/>
      <c r="R330" s="420"/>
      <c r="S330" s="420"/>
      <c r="T330" s="420"/>
      <c r="U330" s="420"/>
      <c r="V330" s="420"/>
      <c r="W330" s="420"/>
      <c r="X330" s="420"/>
      <c r="Y330" s="420"/>
      <c r="Z330" s="420"/>
      <c r="AA330" s="420"/>
      <c r="AB330" s="420"/>
      <c r="AC330" s="420"/>
      <c r="AD330" s="420"/>
      <c r="AE330" s="420"/>
      <c r="AF330" s="420"/>
      <c r="AG330" s="420"/>
      <c r="AH330" s="420"/>
      <c r="AI330" s="420"/>
      <c r="AJ330" s="420"/>
      <c r="AK330" s="420"/>
      <c r="AL330" s="420"/>
      <c r="AM330" s="420"/>
      <c r="AN330" s="420"/>
      <c r="AO330" s="420"/>
      <c r="AP330" s="420"/>
      <c r="AQ330" s="420"/>
    </row>
    <row r="331" spans="1:43" x14ac:dyDescent="0.2">
      <c r="A331" s="415"/>
      <c r="B331" s="415"/>
      <c r="C331" s="420"/>
      <c r="D331" s="422"/>
      <c r="E331" s="419"/>
      <c r="F331" s="419"/>
      <c r="G331" s="420"/>
      <c r="H331" s="420"/>
      <c r="I331" s="420"/>
      <c r="J331" s="420"/>
      <c r="K331" s="420"/>
      <c r="L331" s="420"/>
      <c r="M331" s="420"/>
      <c r="N331" s="420"/>
      <c r="O331" s="420"/>
      <c r="P331" s="420"/>
      <c r="Q331" s="420"/>
      <c r="R331" s="420"/>
      <c r="S331" s="420"/>
      <c r="T331" s="420"/>
      <c r="U331" s="420"/>
      <c r="V331" s="420"/>
      <c r="W331" s="420"/>
      <c r="X331" s="420"/>
      <c r="Y331" s="420"/>
      <c r="Z331" s="420"/>
      <c r="AA331" s="420"/>
      <c r="AB331" s="420"/>
      <c r="AC331" s="420"/>
      <c r="AD331" s="420"/>
      <c r="AE331" s="420"/>
      <c r="AF331" s="420"/>
      <c r="AG331" s="420"/>
      <c r="AH331" s="420"/>
      <c r="AI331" s="420"/>
      <c r="AJ331" s="420"/>
      <c r="AK331" s="420"/>
      <c r="AL331" s="420"/>
      <c r="AM331" s="420"/>
      <c r="AN331" s="420"/>
      <c r="AO331" s="420"/>
      <c r="AP331" s="420"/>
      <c r="AQ331" s="420"/>
    </row>
    <row r="332" spans="1:43" x14ac:dyDescent="0.2">
      <c r="A332" s="415"/>
      <c r="B332" s="415"/>
      <c r="C332" s="420"/>
      <c r="D332" s="422"/>
      <c r="E332" s="419"/>
      <c r="F332" s="419"/>
      <c r="G332" s="420"/>
      <c r="H332" s="420"/>
      <c r="I332" s="420"/>
      <c r="J332" s="420"/>
      <c r="K332" s="420"/>
      <c r="L332" s="420"/>
      <c r="M332" s="420"/>
      <c r="N332" s="420"/>
      <c r="O332" s="420"/>
      <c r="P332" s="420"/>
      <c r="Q332" s="420"/>
      <c r="R332" s="420"/>
      <c r="S332" s="420"/>
      <c r="T332" s="420"/>
      <c r="U332" s="420"/>
      <c r="V332" s="420"/>
      <c r="W332" s="420"/>
      <c r="X332" s="420"/>
      <c r="Y332" s="420"/>
      <c r="Z332" s="420"/>
      <c r="AA332" s="420"/>
      <c r="AB332" s="420"/>
      <c r="AC332" s="420"/>
      <c r="AD332" s="420"/>
      <c r="AE332" s="420"/>
      <c r="AF332" s="420"/>
      <c r="AG332" s="420"/>
      <c r="AH332" s="420"/>
      <c r="AI332" s="420"/>
      <c r="AJ332" s="420"/>
      <c r="AK332" s="420"/>
      <c r="AL332" s="420"/>
      <c r="AM332" s="420"/>
      <c r="AN332" s="420"/>
      <c r="AO332" s="420"/>
      <c r="AP332" s="420"/>
      <c r="AQ332" s="420"/>
    </row>
    <row r="333" spans="1:43" x14ac:dyDescent="0.2">
      <c r="A333" s="415"/>
      <c r="B333" s="415"/>
      <c r="C333" s="420"/>
      <c r="D333" s="422"/>
      <c r="E333" s="419"/>
      <c r="F333" s="419"/>
      <c r="G333" s="420"/>
      <c r="H333" s="420"/>
      <c r="I333" s="420"/>
      <c r="J333" s="420"/>
      <c r="K333" s="420"/>
      <c r="L333" s="420"/>
      <c r="M333" s="420"/>
      <c r="N333" s="420"/>
      <c r="O333" s="420"/>
      <c r="P333" s="420"/>
      <c r="Q333" s="420"/>
      <c r="R333" s="420"/>
      <c r="S333" s="420"/>
      <c r="T333" s="420"/>
      <c r="U333" s="420"/>
      <c r="V333" s="420"/>
      <c r="W333" s="420"/>
      <c r="X333" s="420"/>
      <c r="Y333" s="420"/>
      <c r="Z333" s="420"/>
      <c r="AA333" s="420"/>
      <c r="AB333" s="420"/>
      <c r="AC333" s="420"/>
      <c r="AD333" s="420"/>
      <c r="AE333" s="420"/>
      <c r="AF333" s="420"/>
      <c r="AG333" s="420"/>
      <c r="AH333" s="420"/>
      <c r="AI333" s="420"/>
      <c r="AJ333" s="420"/>
      <c r="AK333" s="420"/>
      <c r="AL333" s="420"/>
      <c r="AM333" s="420"/>
      <c r="AN333" s="420"/>
      <c r="AO333" s="420"/>
      <c r="AP333" s="420"/>
      <c r="AQ333" s="420"/>
    </row>
    <row r="334" spans="1:43" x14ac:dyDescent="0.2">
      <c r="A334" s="415"/>
      <c r="B334" s="415"/>
      <c r="C334" s="420"/>
      <c r="D334" s="422"/>
      <c r="E334" s="419"/>
      <c r="F334" s="419"/>
      <c r="G334" s="420"/>
      <c r="H334" s="420"/>
      <c r="I334" s="420"/>
      <c r="J334" s="420"/>
      <c r="K334" s="420"/>
      <c r="L334" s="420"/>
      <c r="M334" s="420"/>
      <c r="N334" s="420"/>
      <c r="O334" s="420"/>
      <c r="P334" s="420"/>
      <c r="Q334" s="420"/>
      <c r="R334" s="420"/>
      <c r="S334" s="420"/>
      <c r="T334" s="420"/>
      <c r="U334" s="420"/>
      <c r="V334" s="420"/>
      <c r="W334" s="420"/>
      <c r="X334" s="420"/>
      <c r="Y334" s="420"/>
      <c r="Z334" s="420"/>
      <c r="AA334" s="420"/>
      <c r="AB334" s="420"/>
      <c r="AC334" s="420"/>
      <c r="AD334" s="420"/>
      <c r="AE334" s="420"/>
      <c r="AF334" s="420"/>
      <c r="AG334" s="420"/>
      <c r="AH334" s="420"/>
      <c r="AI334" s="420"/>
      <c r="AJ334" s="420"/>
      <c r="AK334" s="420"/>
      <c r="AL334" s="420"/>
      <c r="AM334" s="420"/>
      <c r="AN334" s="420"/>
      <c r="AO334" s="420"/>
      <c r="AP334" s="420"/>
      <c r="AQ334" s="420"/>
    </row>
    <row r="335" spans="1:43" x14ac:dyDescent="0.2">
      <c r="A335" s="415"/>
      <c r="B335" s="415"/>
      <c r="C335" s="420"/>
      <c r="D335" s="422"/>
      <c r="E335" s="419"/>
      <c r="F335" s="419"/>
      <c r="G335" s="420"/>
      <c r="H335" s="420"/>
      <c r="I335" s="420"/>
      <c r="J335" s="420"/>
      <c r="K335" s="420"/>
      <c r="L335" s="420"/>
      <c r="M335" s="420"/>
      <c r="N335" s="420"/>
      <c r="O335" s="420"/>
      <c r="P335" s="420"/>
      <c r="Q335" s="420"/>
      <c r="R335" s="420"/>
      <c r="S335" s="420"/>
      <c r="T335" s="420"/>
      <c r="U335" s="420"/>
      <c r="V335" s="420"/>
      <c r="W335" s="420"/>
      <c r="X335" s="420"/>
      <c r="Y335" s="420"/>
      <c r="Z335" s="420"/>
      <c r="AA335" s="420"/>
      <c r="AB335" s="420"/>
      <c r="AC335" s="420"/>
      <c r="AD335" s="420"/>
      <c r="AE335" s="420"/>
      <c r="AF335" s="420"/>
      <c r="AG335" s="420"/>
      <c r="AH335" s="420"/>
      <c r="AI335" s="420"/>
      <c r="AJ335" s="420"/>
      <c r="AK335" s="420"/>
      <c r="AL335" s="420"/>
      <c r="AM335" s="420"/>
      <c r="AN335" s="420"/>
      <c r="AO335" s="420"/>
      <c r="AP335" s="420"/>
      <c r="AQ335" s="420"/>
    </row>
    <row r="336" spans="1:43" x14ac:dyDescent="0.2">
      <c r="A336" s="415"/>
      <c r="B336" s="415"/>
      <c r="C336" s="420"/>
      <c r="D336" s="422"/>
      <c r="E336" s="419"/>
      <c r="F336" s="419"/>
      <c r="G336" s="420"/>
      <c r="H336" s="420"/>
      <c r="I336" s="420"/>
      <c r="J336" s="420"/>
      <c r="K336" s="420"/>
      <c r="L336" s="420"/>
      <c r="M336" s="420"/>
      <c r="N336" s="420"/>
      <c r="O336" s="420"/>
      <c r="P336" s="420"/>
      <c r="Q336" s="420"/>
      <c r="R336" s="420"/>
      <c r="S336" s="420"/>
      <c r="T336" s="420"/>
      <c r="U336" s="420"/>
      <c r="V336" s="420"/>
      <c r="W336" s="420"/>
      <c r="X336" s="420"/>
      <c r="Y336" s="420"/>
      <c r="Z336" s="420"/>
      <c r="AA336" s="420"/>
      <c r="AB336" s="420"/>
      <c r="AC336" s="420"/>
      <c r="AD336" s="420"/>
      <c r="AE336" s="420"/>
      <c r="AF336" s="420"/>
      <c r="AG336" s="420"/>
      <c r="AH336" s="420"/>
      <c r="AI336" s="420"/>
      <c r="AJ336" s="420"/>
      <c r="AK336" s="420"/>
      <c r="AL336" s="420"/>
      <c r="AM336" s="420"/>
      <c r="AN336" s="420"/>
      <c r="AO336" s="420"/>
      <c r="AP336" s="420"/>
      <c r="AQ336" s="420"/>
    </row>
    <row r="337" spans="1:43" x14ac:dyDescent="0.2">
      <c r="A337" s="415"/>
      <c r="B337" s="415"/>
      <c r="C337" s="420"/>
      <c r="D337" s="422"/>
      <c r="E337" s="419"/>
      <c r="F337" s="419"/>
      <c r="G337" s="420"/>
      <c r="H337" s="420"/>
      <c r="I337" s="420"/>
      <c r="J337" s="420"/>
      <c r="K337" s="420"/>
      <c r="L337" s="420"/>
      <c r="M337" s="420"/>
      <c r="N337" s="420"/>
      <c r="O337" s="420"/>
      <c r="P337" s="420"/>
      <c r="Q337" s="420"/>
      <c r="R337" s="420"/>
      <c r="S337" s="420"/>
      <c r="T337" s="420"/>
      <c r="U337" s="420"/>
      <c r="V337" s="420"/>
      <c r="W337" s="420"/>
      <c r="X337" s="420"/>
      <c r="Y337" s="420"/>
      <c r="Z337" s="420"/>
      <c r="AA337" s="420"/>
      <c r="AB337" s="420"/>
      <c r="AC337" s="420"/>
      <c r="AD337" s="420"/>
      <c r="AE337" s="420"/>
      <c r="AF337" s="420"/>
      <c r="AG337" s="420"/>
      <c r="AH337" s="420"/>
      <c r="AI337" s="420"/>
      <c r="AJ337" s="420"/>
      <c r="AK337" s="420"/>
      <c r="AL337" s="420"/>
      <c r="AM337" s="420"/>
      <c r="AN337" s="420"/>
      <c r="AO337" s="420"/>
      <c r="AP337" s="420"/>
      <c r="AQ337" s="420"/>
    </row>
    <row r="338" spans="1:43" x14ac:dyDescent="0.2">
      <c r="A338" s="415"/>
      <c r="B338" s="415"/>
      <c r="C338" s="420"/>
      <c r="D338" s="422"/>
      <c r="E338" s="419"/>
      <c r="F338" s="419"/>
      <c r="G338" s="420"/>
      <c r="H338" s="420"/>
      <c r="I338" s="420"/>
      <c r="J338" s="420"/>
      <c r="K338" s="420"/>
      <c r="L338" s="420"/>
      <c r="M338" s="420"/>
      <c r="N338" s="420"/>
      <c r="O338" s="420"/>
      <c r="P338" s="420"/>
      <c r="Q338" s="420"/>
      <c r="R338" s="420"/>
      <c r="S338" s="420"/>
      <c r="T338" s="420"/>
      <c r="U338" s="420"/>
      <c r="V338" s="420"/>
      <c r="W338" s="420"/>
      <c r="X338" s="420"/>
      <c r="Y338" s="420"/>
      <c r="Z338" s="420"/>
      <c r="AA338" s="420"/>
      <c r="AB338" s="420"/>
      <c r="AC338" s="420"/>
      <c r="AD338" s="420"/>
      <c r="AE338" s="420"/>
      <c r="AF338" s="420"/>
      <c r="AG338" s="420"/>
      <c r="AH338" s="420"/>
      <c r="AI338" s="420"/>
      <c r="AJ338" s="420"/>
      <c r="AK338" s="420"/>
      <c r="AL338" s="420"/>
      <c r="AM338" s="420"/>
      <c r="AN338" s="420"/>
      <c r="AO338" s="420"/>
      <c r="AP338" s="420"/>
      <c r="AQ338" s="420"/>
    </row>
    <row r="339" spans="1:43" x14ac:dyDescent="0.2">
      <c r="A339" s="415"/>
      <c r="B339" s="415"/>
      <c r="C339" s="420"/>
      <c r="D339" s="422"/>
      <c r="E339" s="419"/>
      <c r="F339" s="419"/>
      <c r="G339" s="420"/>
      <c r="H339" s="420"/>
      <c r="I339" s="420"/>
      <c r="J339" s="420"/>
      <c r="K339" s="420"/>
      <c r="L339" s="420"/>
      <c r="M339" s="420"/>
      <c r="N339" s="420"/>
      <c r="O339" s="420"/>
      <c r="P339" s="420"/>
      <c r="Q339" s="420"/>
      <c r="R339" s="420"/>
      <c r="S339" s="420"/>
      <c r="T339" s="420"/>
      <c r="U339" s="420"/>
      <c r="V339" s="420"/>
      <c r="W339" s="420"/>
      <c r="X339" s="420"/>
      <c r="Y339" s="420"/>
      <c r="Z339" s="420"/>
      <c r="AA339" s="420"/>
      <c r="AB339" s="420"/>
      <c r="AC339" s="420"/>
      <c r="AD339" s="420"/>
      <c r="AE339" s="420"/>
      <c r="AF339" s="420"/>
      <c r="AG339" s="420"/>
      <c r="AH339" s="420"/>
      <c r="AI339" s="420"/>
      <c r="AJ339" s="420"/>
      <c r="AK339" s="420"/>
      <c r="AL339" s="420"/>
      <c r="AM339" s="420"/>
      <c r="AN339" s="420"/>
      <c r="AO339" s="420"/>
      <c r="AP339" s="420"/>
      <c r="AQ339" s="420"/>
    </row>
    <row r="340" spans="1:43" x14ac:dyDescent="0.2">
      <c r="A340" s="415"/>
      <c r="B340" s="415"/>
      <c r="C340" s="420"/>
      <c r="D340" s="422"/>
      <c r="E340" s="419"/>
      <c r="F340" s="419"/>
      <c r="G340" s="420"/>
      <c r="H340" s="420"/>
      <c r="I340" s="420"/>
      <c r="J340" s="420"/>
      <c r="K340" s="420"/>
      <c r="L340" s="420"/>
      <c r="M340" s="420"/>
      <c r="N340" s="420"/>
      <c r="O340" s="420"/>
      <c r="P340" s="420"/>
      <c r="Q340" s="420"/>
      <c r="R340" s="420"/>
      <c r="S340" s="420"/>
      <c r="T340" s="420"/>
      <c r="U340" s="420"/>
      <c r="V340" s="420"/>
      <c r="W340" s="420"/>
      <c r="X340" s="420"/>
      <c r="Y340" s="420"/>
      <c r="Z340" s="420"/>
      <c r="AA340" s="420"/>
      <c r="AB340" s="420"/>
      <c r="AC340" s="420"/>
      <c r="AD340" s="420"/>
      <c r="AE340" s="420"/>
      <c r="AF340" s="420"/>
      <c r="AG340" s="420"/>
      <c r="AH340" s="420"/>
      <c r="AI340" s="420"/>
      <c r="AJ340" s="420"/>
      <c r="AK340" s="420"/>
      <c r="AL340" s="420"/>
      <c r="AM340" s="420"/>
      <c r="AN340" s="420"/>
      <c r="AO340" s="420"/>
      <c r="AP340" s="420"/>
      <c r="AQ340" s="420"/>
    </row>
    <row r="341" spans="1:43" x14ac:dyDescent="0.2">
      <c r="A341" s="415"/>
      <c r="B341" s="415"/>
      <c r="C341" s="420"/>
      <c r="D341" s="422"/>
      <c r="E341" s="419"/>
      <c r="F341" s="419"/>
      <c r="G341" s="420"/>
      <c r="H341" s="420"/>
      <c r="I341" s="420"/>
      <c r="J341" s="420"/>
      <c r="K341" s="420"/>
      <c r="L341" s="420"/>
      <c r="M341" s="420"/>
      <c r="N341" s="420"/>
      <c r="O341" s="420"/>
      <c r="P341" s="420"/>
      <c r="Q341" s="420"/>
      <c r="R341" s="420"/>
      <c r="S341" s="420"/>
      <c r="T341" s="420"/>
      <c r="U341" s="420"/>
      <c r="V341" s="420"/>
      <c r="W341" s="420"/>
      <c r="X341" s="420"/>
      <c r="Y341" s="420"/>
      <c r="Z341" s="420"/>
      <c r="AA341" s="420"/>
      <c r="AB341" s="420"/>
      <c r="AC341" s="420"/>
      <c r="AD341" s="420"/>
      <c r="AE341" s="420"/>
      <c r="AF341" s="420"/>
      <c r="AG341" s="420"/>
      <c r="AH341" s="420"/>
      <c r="AI341" s="420"/>
      <c r="AJ341" s="420"/>
      <c r="AK341" s="420"/>
      <c r="AL341" s="420"/>
      <c r="AM341" s="420"/>
      <c r="AN341" s="420"/>
      <c r="AO341" s="420"/>
      <c r="AP341" s="420"/>
      <c r="AQ341" s="420"/>
    </row>
    <row r="342" spans="1:43" x14ac:dyDescent="0.2">
      <c r="A342" s="415"/>
      <c r="B342" s="415"/>
      <c r="C342" s="420"/>
      <c r="D342" s="422"/>
      <c r="E342" s="419"/>
      <c r="F342" s="419"/>
      <c r="G342" s="420"/>
      <c r="H342" s="420"/>
      <c r="I342" s="420"/>
      <c r="J342" s="420"/>
      <c r="K342" s="420"/>
      <c r="L342" s="420"/>
      <c r="M342" s="420"/>
      <c r="N342" s="420"/>
      <c r="O342" s="420"/>
      <c r="P342" s="420"/>
      <c r="Q342" s="420"/>
      <c r="R342" s="420"/>
      <c r="S342" s="420"/>
      <c r="T342" s="420"/>
      <c r="U342" s="420"/>
      <c r="V342" s="420"/>
      <c r="W342" s="420"/>
      <c r="X342" s="420"/>
      <c r="Y342" s="420"/>
      <c r="Z342" s="420"/>
      <c r="AA342" s="420"/>
      <c r="AB342" s="420"/>
      <c r="AC342" s="420"/>
      <c r="AD342" s="420"/>
      <c r="AE342" s="420"/>
      <c r="AF342" s="420"/>
      <c r="AG342" s="420"/>
      <c r="AH342" s="420"/>
      <c r="AI342" s="420"/>
      <c r="AJ342" s="420"/>
      <c r="AK342" s="420"/>
      <c r="AL342" s="420"/>
      <c r="AM342" s="420"/>
      <c r="AN342" s="420"/>
      <c r="AO342" s="420"/>
      <c r="AP342" s="420"/>
      <c r="AQ342" s="420"/>
    </row>
    <row r="343" spans="1:43" x14ac:dyDescent="0.2">
      <c r="A343" s="415"/>
      <c r="B343" s="415"/>
      <c r="C343" s="420"/>
      <c r="D343" s="422"/>
      <c r="E343" s="419"/>
      <c r="F343" s="419"/>
      <c r="G343" s="420"/>
      <c r="H343" s="420"/>
      <c r="I343" s="420"/>
      <c r="J343" s="420"/>
      <c r="K343" s="420"/>
      <c r="L343" s="420"/>
      <c r="M343" s="420"/>
      <c r="N343" s="420"/>
      <c r="O343" s="420"/>
      <c r="P343" s="420"/>
      <c r="Q343" s="420"/>
      <c r="R343" s="420"/>
      <c r="S343" s="420"/>
      <c r="T343" s="420"/>
      <c r="U343" s="420"/>
      <c r="V343" s="420"/>
      <c r="W343" s="420"/>
      <c r="X343" s="420"/>
      <c r="Y343" s="420"/>
      <c r="Z343" s="420"/>
      <c r="AA343" s="420"/>
      <c r="AB343" s="420"/>
      <c r="AC343" s="420"/>
      <c r="AD343" s="420"/>
      <c r="AE343" s="420"/>
      <c r="AF343" s="420"/>
      <c r="AG343" s="420"/>
      <c r="AH343" s="420"/>
      <c r="AI343" s="420"/>
      <c r="AJ343" s="420"/>
      <c r="AK343" s="420"/>
      <c r="AL343" s="420"/>
      <c r="AM343" s="420"/>
      <c r="AN343" s="420"/>
      <c r="AO343" s="420"/>
      <c r="AP343" s="420"/>
      <c r="AQ343" s="420"/>
    </row>
    <row r="344" spans="1:43" x14ac:dyDescent="0.2">
      <c r="A344" s="415"/>
      <c r="B344" s="415"/>
      <c r="C344" s="420"/>
      <c r="D344" s="422"/>
      <c r="E344" s="419"/>
      <c r="F344" s="419"/>
      <c r="G344" s="420"/>
      <c r="H344" s="420"/>
      <c r="I344" s="420"/>
      <c r="J344" s="420"/>
      <c r="K344" s="420"/>
      <c r="L344" s="420"/>
      <c r="M344" s="420"/>
      <c r="N344" s="420"/>
      <c r="O344" s="420"/>
      <c r="P344" s="420"/>
      <c r="Q344" s="420"/>
      <c r="R344" s="420"/>
      <c r="S344" s="420"/>
      <c r="T344" s="420"/>
      <c r="U344" s="420"/>
      <c r="V344" s="420"/>
      <c r="W344" s="420"/>
      <c r="X344" s="420"/>
      <c r="Y344" s="420"/>
      <c r="Z344" s="420"/>
      <c r="AA344" s="420"/>
      <c r="AB344" s="420"/>
      <c r="AC344" s="420"/>
      <c r="AD344" s="420"/>
      <c r="AE344" s="420"/>
      <c r="AF344" s="420"/>
      <c r="AG344" s="420"/>
      <c r="AH344" s="420"/>
      <c r="AI344" s="420"/>
      <c r="AJ344" s="420"/>
      <c r="AK344" s="420"/>
      <c r="AL344" s="420"/>
      <c r="AM344" s="420"/>
      <c r="AN344" s="420"/>
      <c r="AO344" s="420"/>
      <c r="AP344" s="420"/>
      <c r="AQ344" s="420"/>
    </row>
    <row r="345" spans="1:43" x14ac:dyDescent="0.2">
      <c r="A345" s="415"/>
      <c r="B345" s="415"/>
      <c r="C345" s="420"/>
      <c r="D345" s="422"/>
      <c r="E345" s="419"/>
      <c r="F345" s="419"/>
      <c r="G345" s="420"/>
      <c r="H345" s="420"/>
      <c r="I345" s="420"/>
      <c r="J345" s="420"/>
      <c r="K345" s="420"/>
      <c r="L345" s="420"/>
      <c r="M345" s="420"/>
      <c r="N345" s="420"/>
      <c r="O345" s="420"/>
      <c r="P345" s="420"/>
      <c r="Q345" s="420"/>
      <c r="R345" s="420"/>
      <c r="S345" s="420"/>
      <c r="T345" s="420"/>
      <c r="U345" s="420"/>
      <c r="V345" s="420"/>
      <c r="W345" s="420"/>
      <c r="X345" s="420"/>
      <c r="Y345" s="420"/>
      <c r="Z345" s="420"/>
      <c r="AA345" s="420"/>
      <c r="AB345" s="420"/>
      <c r="AC345" s="420"/>
      <c r="AD345" s="420"/>
      <c r="AE345" s="420"/>
      <c r="AF345" s="420"/>
      <c r="AG345" s="420"/>
      <c r="AH345" s="420"/>
      <c r="AI345" s="420"/>
      <c r="AJ345" s="420"/>
      <c r="AK345" s="420"/>
      <c r="AL345" s="420"/>
      <c r="AM345" s="420"/>
      <c r="AN345" s="420"/>
      <c r="AO345" s="420"/>
      <c r="AP345" s="420"/>
      <c r="AQ345" s="420"/>
    </row>
    <row r="346" spans="1:43" x14ac:dyDescent="0.2">
      <c r="A346" s="415"/>
      <c r="B346" s="415"/>
      <c r="C346" s="420"/>
      <c r="D346" s="422"/>
      <c r="E346" s="419"/>
      <c r="F346" s="419"/>
      <c r="G346" s="420"/>
      <c r="H346" s="420"/>
      <c r="I346" s="420"/>
      <c r="J346" s="420"/>
      <c r="K346" s="420"/>
      <c r="L346" s="420"/>
      <c r="M346" s="420"/>
      <c r="N346" s="420"/>
      <c r="O346" s="420"/>
      <c r="P346" s="420"/>
      <c r="Q346" s="420"/>
      <c r="R346" s="420"/>
      <c r="S346" s="420"/>
      <c r="T346" s="420"/>
      <c r="U346" s="420"/>
      <c r="V346" s="420"/>
      <c r="W346" s="420"/>
      <c r="X346" s="420"/>
      <c r="Y346" s="420"/>
      <c r="Z346" s="420"/>
      <c r="AA346" s="420"/>
      <c r="AB346" s="420"/>
      <c r="AC346" s="420"/>
      <c r="AD346" s="420"/>
      <c r="AE346" s="420"/>
      <c r="AF346" s="420"/>
      <c r="AG346" s="420"/>
      <c r="AH346" s="420"/>
      <c r="AI346" s="420"/>
      <c r="AJ346" s="420"/>
      <c r="AK346" s="420"/>
      <c r="AL346" s="420"/>
      <c r="AM346" s="420"/>
      <c r="AN346" s="420"/>
      <c r="AO346" s="420"/>
      <c r="AP346" s="420"/>
      <c r="AQ346" s="420"/>
    </row>
    <row r="347" spans="1:43" x14ac:dyDescent="0.2">
      <c r="A347" s="415"/>
      <c r="B347" s="415"/>
      <c r="C347" s="420"/>
      <c r="D347" s="422"/>
      <c r="E347" s="419"/>
      <c r="F347" s="419"/>
      <c r="G347" s="420"/>
      <c r="H347" s="420"/>
      <c r="I347" s="420"/>
      <c r="J347" s="420"/>
      <c r="K347" s="420"/>
      <c r="L347" s="420"/>
      <c r="M347" s="420"/>
      <c r="N347" s="420"/>
      <c r="O347" s="420"/>
      <c r="P347" s="420"/>
      <c r="Q347" s="420"/>
      <c r="R347" s="420"/>
      <c r="S347" s="420"/>
      <c r="T347" s="420"/>
      <c r="U347" s="420"/>
      <c r="V347" s="420"/>
      <c r="W347" s="420"/>
      <c r="X347" s="420"/>
      <c r="Y347" s="420"/>
      <c r="Z347" s="420"/>
      <c r="AA347" s="420"/>
      <c r="AB347" s="420"/>
      <c r="AC347" s="420"/>
      <c r="AD347" s="420"/>
      <c r="AE347" s="420"/>
      <c r="AF347" s="420"/>
      <c r="AG347" s="420"/>
      <c r="AH347" s="420"/>
      <c r="AI347" s="420"/>
      <c r="AJ347" s="420"/>
      <c r="AK347" s="420"/>
      <c r="AL347" s="420"/>
      <c r="AM347" s="420"/>
      <c r="AN347" s="420"/>
      <c r="AO347" s="420"/>
      <c r="AP347" s="420"/>
      <c r="AQ347" s="420"/>
    </row>
    <row r="348" spans="1:43" x14ac:dyDescent="0.2">
      <c r="A348" s="415"/>
      <c r="B348" s="415"/>
      <c r="C348" s="420"/>
      <c r="D348" s="422"/>
      <c r="E348" s="419"/>
      <c r="F348" s="419"/>
      <c r="G348" s="420"/>
      <c r="H348" s="420"/>
      <c r="I348" s="420"/>
      <c r="J348" s="420"/>
      <c r="K348" s="420"/>
      <c r="L348" s="420"/>
      <c r="M348" s="420"/>
      <c r="N348" s="420"/>
      <c r="O348" s="420"/>
      <c r="P348" s="420"/>
      <c r="Q348" s="420"/>
      <c r="R348" s="420"/>
      <c r="S348" s="420"/>
      <c r="T348" s="420"/>
      <c r="U348" s="420"/>
      <c r="V348" s="420"/>
      <c r="W348" s="420"/>
      <c r="X348" s="420"/>
      <c r="Y348" s="420"/>
      <c r="Z348" s="420"/>
      <c r="AA348" s="420"/>
      <c r="AB348" s="420"/>
      <c r="AC348" s="420"/>
      <c r="AD348" s="420"/>
      <c r="AE348" s="420"/>
      <c r="AF348" s="420"/>
      <c r="AG348" s="420"/>
      <c r="AH348" s="420"/>
      <c r="AI348" s="420"/>
      <c r="AJ348" s="420"/>
      <c r="AK348" s="420"/>
      <c r="AL348" s="420"/>
      <c r="AM348" s="420"/>
      <c r="AN348" s="420"/>
      <c r="AO348" s="420"/>
      <c r="AP348" s="420"/>
      <c r="AQ348" s="420"/>
    </row>
    <row r="349" spans="1:43" x14ac:dyDescent="0.2">
      <c r="A349" s="415"/>
      <c r="B349" s="415"/>
      <c r="C349" s="420"/>
      <c r="D349" s="422"/>
      <c r="E349" s="419"/>
      <c r="F349" s="419"/>
      <c r="G349" s="420"/>
      <c r="H349" s="420"/>
      <c r="I349" s="420"/>
      <c r="J349" s="420"/>
      <c r="K349" s="420"/>
      <c r="L349" s="420"/>
      <c r="M349" s="420"/>
      <c r="N349" s="420"/>
      <c r="O349" s="420"/>
      <c r="P349" s="420"/>
      <c r="Q349" s="420"/>
      <c r="R349" s="420"/>
      <c r="S349" s="420"/>
      <c r="T349" s="420"/>
      <c r="U349" s="420"/>
      <c r="V349" s="420"/>
      <c r="W349" s="420"/>
      <c r="X349" s="420"/>
      <c r="Y349" s="420"/>
      <c r="Z349" s="420"/>
      <c r="AA349" s="420"/>
      <c r="AB349" s="420"/>
      <c r="AC349" s="420"/>
      <c r="AD349" s="420"/>
      <c r="AE349" s="420"/>
      <c r="AF349" s="420"/>
      <c r="AG349" s="420"/>
      <c r="AH349" s="420"/>
      <c r="AI349" s="420"/>
      <c r="AJ349" s="420"/>
      <c r="AK349" s="420"/>
      <c r="AL349" s="420"/>
      <c r="AM349" s="420"/>
      <c r="AN349" s="420"/>
      <c r="AO349" s="420"/>
      <c r="AP349" s="420"/>
      <c r="AQ349" s="420"/>
    </row>
    <row r="350" spans="1:43" x14ac:dyDescent="0.2">
      <c r="A350" s="415"/>
      <c r="B350" s="415"/>
      <c r="C350" s="420"/>
      <c r="D350" s="422"/>
      <c r="E350" s="419"/>
      <c r="F350" s="419"/>
      <c r="G350" s="420"/>
      <c r="H350" s="420"/>
      <c r="I350" s="420"/>
      <c r="J350" s="420"/>
      <c r="K350" s="420"/>
      <c r="L350" s="420"/>
      <c r="M350" s="420"/>
      <c r="N350" s="420"/>
      <c r="O350" s="420"/>
      <c r="P350" s="420"/>
      <c r="Q350" s="420"/>
      <c r="R350" s="420"/>
      <c r="S350" s="420"/>
      <c r="T350" s="420"/>
      <c r="U350" s="420"/>
      <c r="V350" s="420"/>
      <c r="W350" s="420"/>
      <c r="X350" s="420"/>
      <c r="Y350" s="420"/>
      <c r="Z350" s="420"/>
      <c r="AA350" s="420"/>
      <c r="AB350" s="420"/>
      <c r="AC350" s="420"/>
      <c r="AD350" s="420"/>
      <c r="AE350" s="420"/>
      <c r="AF350" s="420"/>
      <c r="AG350" s="420"/>
      <c r="AH350" s="420"/>
      <c r="AI350" s="420"/>
      <c r="AJ350" s="420"/>
      <c r="AK350" s="420"/>
      <c r="AL350" s="420"/>
      <c r="AM350" s="420"/>
      <c r="AN350" s="420"/>
      <c r="AO350" s="420"/>
      <c r="AP350" s="420"/>
      <c r="AQ350" s="420"/>
    </row>
    <row r="351" spans="1:43" x14ac:dyDescent="0.2">
      <c r="A351" s="415"/>
      <c r="B351" s="415"/>
      <c r="C351" s="420"/>
      <c r="D351" s="422"/>
      <c r="E351" s="419"/>
      <c r="F351" s="419"/>
      <c r="G351" s="420"/>
      <c r="H351" s="420"/>
      <c r="I351" s="420"/>
      <c r="J351" s="420"/>
      <c r="K351" s="420"/>
      <c r="L351" s="420"/>
      <c r="M351" s="420"/>
      <c r="N351" s="420"/>
      <c r="O351" s="420"/>
      <c r="P351" s="420"/>
      <c r="Q351" s="420"/>
      <c r="R351" s="420"/>
      <c r="S351" s="420"/>
      <c r="T351" s="420"/>
      <c r="U351" s="420"/>
      <c r="V351" s="420"/>
      <c r="W351" s="420"/>
      <c r="X351" s="420"/>
      <c r="Y351" s="420"/>
      <c r="Z351" s="420"/>
      <c r="AA351" s="420"/>
      <c r="AB351" s="420"/>
      <c r="AC351" s="420"/>
      <c r="AD351" s="420"/>
      <c r="AE351" s="420"/>
      <c r="AF351" s="420"/>
      <c r="AG351" s="420"/>
      <c r="AH351" s="420"/>
      <c r="AI351" s="420"/>
      <c r="AJ351" s="420"/>
      <c r="AK351" s="420"/>
      <c r="AL351" s="420"/>
      <c r="AM351" s="420"/>
      <c r="AN351" s="420"/>
      <c r="AO351" s="420"/>
      <c r="AP351" s="420"/>
      <c r="AQ351" s="420"/>
    </row>
    <row r="352" spans="1:43" x14ac:dyDescent="0.2">
      <c r="A352" s="415"/>
      <c r="B352" s="415"/>
      <c r="C352" s="420"/>
      <c r="D352" s="422"/>
      <c r="E352" s="419"/>
      <c r="F352" s="419"/>
      <c r="G352" s="420"/>
      <c r="H352" s="420"/>
      <c r="I352" s="420"/>
      <c r="J352" s="420"/>
      <c r="K352" s="420"/>
      <c r="L352" s="420"/>
      <c r="M352" s="420"/>
      <c r="N352" s="420"/>
      <c r="O352" s="420"/>
      <c r="P352" s="420"/>
      <c r="Q352" s="420"/>
      <c r="R352" s="420"/>
      <c r="S352" s="420"/>
      <c r="T352" s="420"/>
      <c r="U352" s="420"/>
      <c r="V352" s="420"/>
      <c r="W352" s="420"/>
      <c r="X352" s="420"/>
      <c r="Y352" s="420"/>
      <c r="Z352" s="420"/>
      <c r="AA352" s="420"/>
      <c r="AB352" s="420"/>
      <c r="AC352" s="420"/>
      <c r="AD352" s="420"/>
      <c r="AE352" s="420"/>
      <c r="AF352" s="420"/>
      <c r="AG352" s="420"/>
      <c r="AH352" s="420"/>
      <c r="AI352" s="420"/>
      <c r="AJ352" s="420"/>
      <c r="AK352" s="420"/>
      <c r="AL352" s="420"/>
      <c r="AM352" s="420"/>
      <c r="AN352" s="420"/>
      <c r="AO352" s="420"/>
      <c r="AP352" s="420"/>
      <c r="AQ352" s="420"/>
    </row>
    <row r="353" spans="1:43" x14ac:dyDescent="0.2">
      <c r="A353" s="415"/>
      <c r="B353" s="415"/>
      <c r="C353" s="420"/>
      <c r="D353" s="422"/>
      <c r="E353" s="419"/>
      <c r="F353" s="419"/>
      <c r="G353" s="420"/>
      <c r="H353" s="420"/>
      <c r="I353" s="420"/>
      <c r="J353" s="420"/>
      <c r="K353" s="420"/>
      <c r="L353" s="420"/>
      <c r="M353" s="420"/>
      <c r="N353" s="420"/>
      <c r="O353" s="420"/>
      <c r="P353" s="420"/>
      <c r="Q353" s="420"/>
      <c r="R353" s="420"/>
      <c r="S353" s="420"/>
      <c r="T353" s="420"/>
      <c r="U353" s="420"/>
      <c r="V353" s="420"/>
      <c r="W353" s="420"/>
      <c r="X353" s="420"/>
      <c r="Y353" s="420"/>
      <c r="Z353" s="420"/>
      <c r="AA353" s="420"/>
      <c r="AB353" s="420"/>
      <c r="AC353" s="420"/>
      <c r="AD353" s="420"/>
      <c r="AE353" s="420"/>
      <c r="AF353" s="420"/>
      <c r="AG353" s="420"/>
      <c r="AH353" s="420"/>
      <c r="AI353" s="420"/>
      <c r="AJ353" s="420"/>
      <c r="AK353" s="420"/>
      <c r="AL353" s="420"/>
      <c r="AM353" s="420"/>
      <c r="AN353" s="420"/>
      <c r="AO353" s="420"/>
      <c r="AP353" s="420"/>
      <c r="AQ353" s="420"/>
    </row>
    <row r="354" spans="1:43" x14ac:dyDescent="0.2">
      <c r="A354" s="415"/>
      <c r="B354" s="415"/>
      <c r="C354" s="420"/>
      <c r="D354" s="422"/>
      <c r="E354" s="419"/>
      <c r="F354" s="419"/>
      <c r="G354" s="420"/>
      <c r="H354" s="420"/>
      <c r="I354" s="420"/>
      <c r="J354" s="420"/>
      <c r="K354" s="420"/>
      <c r="L354" s="420"/>
      <c r="M354" s="420"/>
      <c r="N354" s="420"/>
      <c r="O354" s="420"/>
      <c r="P354" s="420"/>
      <c r="Q354" s="420"/>
      <c r="R354" s="420"/>
      <c r="S354" s="420"/>
      <c r="T354" s="420"/>
      <c r="U354" s="420"/>
      <c r="V354" s="420"/>
      <c r="W354" s="420"/>
      <c r="X354" s="420"/>
      <c r="Y354" s="420"/>
      <c r="Z354" s="420"/>
      <c r="AA354" s="420"/>
      <c r="AB354" s="420"/>
      <c r="AC354" s="420"/>
      <c r="AD354" s="420"/>
      <c r="AE354" s="420"/>
      <c r="AF354" s="420"/>
      <c r="AG354" s="420"/>
      <c r="AH354" s="420"/>
      <c r="AI354" s="420"/>
      <c r="AJ354" s="420"/>
      <c r="AK354" s="420"/>
      <c r="AL354" s="420"/>
      <c r="AM354" s="420"/>
      <c r="AN354" s="420"/>
      <c r="AO354" s="420"/>
      <c r="AP354" s="420"/>
      <c r="AQ354" s="420"/>
    </row>
    <row r="355" spans="1:43" x14ac:dyDescent="0.2">
      <c r="A355" s="415"/>
      <c r="B355" s="415"/>
      <c r="C355" s="420"/>
      <c r="D355" s="422"/>
      <c r="E355" s="419"/>
      <c r="F355" s="419"/>
      <c r="G355" s="420"/>
      <c r="H355" s="420"/>
      <c r="I355" s="420"/>
      <c r="J355" s="420"/>
      <c r="K355" s="420"/>
      <c r="L355" s="420"/>
      <c r="M355" s="420"/>
      <c r="N355" s="420"/>
      <c r="O355" s="420"/>
      <c r="P355" s="420"/>
      <c r="Q355" s="420"/>
      <c r="R355" s="420"/>
      <c r="S355" s="420"/>
      <c r="T355" s="420"/>
      <c r="U355" s="420"/>
      <c r="V355" s="420"/>
      <c r="W355" s="420"/>
      <c r="X355" s="420"/>
      <c r="Y355" s="420"/>
      <c r="Z355" s="420"/>
      <c r="AA355" s="420"/>
      <c r="AB355" s="420"/>
      <c r="AC355" s="420"/>
      <c r="AD355" s="420"/>
      <c r="AE355" s="420"/>
      <c r="AF355" s="420"/>
      <c r="AG355" s="420"/>
      <c r="AH355" s="420"/>
      <c r="AI355" s="420"/>
      <c r="AJ355" s="420"/>
      <c r="AK355" s="420"/>
      <c r="AL355" s="420"/>
      <c r="AM355" s="420"/>
      <c r="AN355" s="420"/>
      <c r="AO355" s="420"/>
      <c r="AP355" s="420"/>
      <c r="AQ355" s="420"/>
    </row>
    <row r="356" spans="1:43" x14ac:dyDescent="0.2">
      <c r="A356" s="415"/>
      <c r="B356" s="415"/>
      <c r="C356" s="420"/>
      <c r="D356" s="422"/>
      <c r="E356" s="419"/>
      <c r="F356" s="419"/>
      <c r="G356" s="420"/>
      <c r="H356" s="420"/>
      <c r="I356" s="420"/>
      <c r="J356" s="420"/>
      <c r="K356" s="420"/>
      <c r="L356" s="420"/>
      <c r="M356" s="420"/>
      <c r="N356" s="420"/>
      <c r="O356" s="420"/>
      <c r="P356" s="420"/>
      <c r="Q356" s="420"/>
      <c r="R356" s="420"/>
      <c r="S356" s="420"/>
      <c r="T356" s="420"/>
      <c r="U356" s="420"/>
      <c r="V356" s="420"/>
      <c r="W356" s="420"/>
      <c r="X356" s="420"/>
      <c r="Y356" s="420"/>
      <c r="Z356" s="420"/>
      <c r="AA356" s="420"/>
      <c r="AB356" s="420"/>
      <c r="AC356" s="420"/>
      <c r="AD356" s="420"/>
      <c r="AE356" s="420"/>
      <c r="AF356" s="420"/>
      <c r="AG356" s="420"/>
      <c r="AH356" s="420"/>
      <c r="AI356" s="420"/>
      <c r="AJ356" s="420"/>
      <c r="AK356" s="420"/>
      <c r="AL356" s="420"/>
      <c r="AM356" s="420"/>
      <c r="AN356" s="420"/>
      <c r="AO356" s="420"/>
      <c r="AP356" s="420"/>
      <c r="AQ356" s="420"/>
    </row>
    <row r="357" spans="1:43" x14ac:dyDescent="0.2">
      <c r="A357" s="415"/>
      <c r="B357" s="415"/>
      <c r="C357" s="420"/>
      <c r="D357" s="422"/>
      <c r="E357" s="419"/>
      <c r="F357" s="419"/>
      <c r="G357" s="420"/>
      <c r="H357" s="420"/>
      <c r="I357" s="420"/>
      <c r="J357" s="420"/>
      <c r="K357" s="420"/>
      <c r="L357" s="420"/>
      <c r="M357" s="420"/>
      <c r="N357" s="420"/>
      <c r="O357" s="420"/>
      <c r="P357" s="420"/>
      <c r="Q357" s="420"/>
      <c r="R357" s="420"/>
      <c r="S357" s="420"/>
      <c r="T357" s="420"/>
      <c r="U357" s="420"/>
      <c r="V357" s="420"/>
      <c r="W357" s="420"/>
      <c r="X357" s="420"/>
      <c r="Y357" s="420"/>
      <c r="Z357" s="420"/>
      <c r="AA357" s="420"/>
      <c r="AB357" s="420"/>
      <c r="AC357" s="420"/>
      <c r="AD357" s="420"/>
      <c r="AE357" s="420"/>
      <c r="AF357" s="420"/>
      <c r="AG357" s="420"/>
      <c r="AH357" s="420"/>
      <c r="AI357" s="420"/>
      <c r="AJ357" s="420"/>
      <c r="AK357" s="420"/>
      <c r="AL357" s="420"/>
      <c r="AM357" s="420"/>
      <c r="AN357" s="420"/>
      <c r="AO357" s="420"/>
      <c r="AP357" s="420"/>
      <c r="AQ357" s="420"/>
    </row>
    <row r="358" spans="1:43" x14ac:dyDescent="0.2">
      <c r="A358" s="415"/>
      <c r="B358" s="415"/>
      <c r="C358" s="420"/>
      <c r="D358" s="422"/>
      <c r="E358" s="419"/>
      <c r="F358" s="419"/>
      <c r="G358" s="420"/>
      <c r="H358" s="420"/>
      <c r="I358" s="420"/>
      <c r="J358" s="420"/>
      <c r="K358" s="420"/>
      <c r="L358" s="420"/>
      <c r="M358" s="420"/>
      <c r="N358" s="420"/>
      <c r="O358" s="420"/>
      <c r="P358" s="420"/>
      <c r="Q358" s="420"/>
      <c r="R358" s="420"/>
      <c r="S358" s="420"/>
      <c r="T358" s="420"/>
      <c r="U358" s="420"/>
      <c r="V358" s="420"/>
      <c r="W358" s="420"/>
      <c r="X358" s="420"/>
      <c r="Y358" s="420"/>
      <c r="Z358" s="420"/>
      <c r="AA358" s="420"/>
      <c r="AB358" s="420"/>
      <c r="AC358" s="420"/>
      <c r="AD358" s="420"/>
      <c r="AE358" s="420"/>
      <c r="AF358" s="420"/>
      <c r="AG358" s="420"/>
      <c r="AH358" s="420"/>
      <c r="AI358" s="420"/>
      <c r="AJ358" s="420"/>
      <c r="AK358" s="420"/>
      <c r="AL358" s="420"/>
      <c r="AM358" s="420"/>
      <c r="AN358" s="420"/>
      <c r="AO358" s="420"/>
      <c r="AP358" s="420"/>
      <c r="AQ358" s="420"/>
    </row>
    <row r="359" spans="1:43" x14ac:dyDescent="0.2">
      <c r="A359" s="415"/>
      <c r="B359" s="415"/>
      <c r="C359" s="420"/>
      <c r="D359" s="422"/>
      <c r="E359" s="419"/>
      <c r="F359" s="419"/>
      <c r="G359" s="420"/>
      <c r="H359" s="420"/>
      <c r="I359" s="420"/>
      <c r="J359" s="420"/>
      <c r="K359" s="420"/>
      <c r="L359" s="420"/>
      <c r="M359" s="420"/>
      <c r="N359" s="420"/>
      <c r="O359" s="420"/>
      <c r="P359" s="420"/>
      <c r="Q359" s="420"/>
      <c r="R359" s="420"/>
      <c r="S359" s="420"/>
      <c r="T359" s="420"/>
      <c r="U359" s="420"/>
      <c r="V359" s="420"/>
      <c r="W359" s="420"/>
      <c r="X359" s="420"/>
      <c r="Y359" s="420"/>
      <c r="Z359" s="420"/>
      <c r="AA359" s="420"/>
      <c r="AB359" s="420"/>
      <c r="AC359" s="420"/>
      <c r="AD359" s="420"/>
      <c r="AE359" s="420"/>
      <c r="AF359" s="420"/>
      <c r="AG359" s="420"/>
      <c r="AH359" s="420"/>
      <c r="AI359" s="420"/>
      <c r="AJ359" s="420"/>
      <c r="AK359" s="420"/>
      <c r="AL359" s="420"/>
      <c r="AM359" s="420"/>
      <c r="AN359" s="420"/>
      <c r="AO359" s="420"/>
      <c r="AP359" s="420"/>
      <c r="AQ359" s="420"/>
    </row>
    <row r="360" spans="1:43" x14ac:dyDescent="0.2">
      <c r="A360" s="415"/>
      <c r="B360" s="415"/>
      <c r="C360" s="420"/>
      <c r="D360" s="422"/>
      <c r="E360" s="419"/>
      <c r="F360" s="419"/>
      <c r="G360" s="420"/>
      <c r="H360" s="420"/>
      <c r="I360" s="420"/>
      <c r="J360" s="420"/>
      <c r="K360" s="420"/>
      <c r="L360" s="420"/>
      <c r="M360" s="420"/>
      <c r="N360" s="420"/>
      <c r="O360" s="420"/>
      <c r="P360" s="420"/>
      <c r="Q360" s="420"/>
      <c r="R360" s="420"/>
      <c r="S360" s="420"/>
      <c r="T360" s="420"/>
      <c r="U360" s="420"/>
      <c r="V360" s="420"/>
      <c r="W360" s="420"/>
      <c r="X360" s="420"/>
      <c r="Y360" s="420"/>
      <c r="Z360" s="420"/>
      <c r="AA360" s="420"/>
      <c r="AB360" s="420"/>
      <c r="AC360" s="420"/>
      <c r="AD360" s="420"/>
      <c r="AE360" s="420"/>
      <c r="AF360" s="420"/>
      <c r="AG360" s="420"/>
      <c r="AH360" s="420"/>
      <c r="AI360" s="420"/>
      <c r="AJ360" s="420"/>
      <c r="AK360" s="420"/>
      <c r="AL360" s="420"/>
      <c r="AM360" s="420"/>
      <c r="AN360" s="420"/>
      <c r="AO360" s="420"/>
      <c r="AP360" s="420"/>
      <c r="AQ360" s="420"/>
    </row>
    <row r="361" spans="1:43" x14ac:dyDescent="0.2">
      <c r="A361" s="415"/>
      <c r="B361" s="415"/>
      <c r="C361" s="420"/>
      <c r="D361" s="422"/>
      <c r="E361" s="419"/>
      <c r="F361" s="419"/>
      <c r="G361" s="420"/>
      <c r="H361" s="420"/>
      <c r="I361" s="420"/>
      <c r="J361" s="420"/>
      <c r="K361" s="420"/>
      <c r="L361" s="420"/>
      <c r="M361" s="420"/>
      <c r="N361" s="420"/>
      <c r="O361" s="420"/>
      <c r="P361" s="420"/>
      <c r="Q361" s="420"/>
      <c r="R361" s="420"/>
      <c r="S361" s="420"/>
      <c r="T361" s="420"/>
      <c r="U361" s="420"/>
      <c r="V361" s="420"/>
      <c r="W361" s="420"/>
      <c r="X361" s="420"/>
      <c r="Y361" s="420"/>
      <c r="Z361" s="420"/>
      <c r="AA361" s="420"/>
      <c r="AB361" s="420"/>
      <c r="AC361" s="420"/>
      <c r="AD361" s="420"/>
      <c r="AE361" s="420"/>
      <c r="AF361" s="420"/>
      <c r="AG361" s="420"/>
      <c r="AH361" s="420"/>
      <c r="AI361" s="420"/>
      <c r="AJ361" s="420"/>
      <c r="AK361" s="420"/>
      <c r="AL361" s="420"/>
      <c r="AM361" s="420"/>
      <c r="AN361" s="420"/>
      <c r="AO361" s="420"/>
      <c r="AP361" s="420"/>
      <c r="AQ361" s="420"/>
    </row>
    <row r="362" spans="1:43" x14ac:dyDescent="0.2">
      <c r="A362" s="415"/>
      <c r="B362" s="415"/>
      <c r="C362" s="420"/>
      <c r="D362" s="422"/>
      <c r="E362" s="419"/>
      <c r="F362" s="419"/>
      <c r="G362" s="420"/>
      <c r="H362" s="420"/>
      <c r="I362" s="420"/>
      <c r="J362" s="420"/>
      <c r="K362" s="420"/>
      <c r="L362" s="420"/>
      <c r="M362" s="420"/>
      <c r="N362" s="420"/>
      <c r="O362" s="420"/>
      <c r="P362" s="420"/>
      <c r="Q362" s="420"/>
      <c r="R362" s="420"/>
      <c r="S362" s="420"/>
      <c r="T362" s="420"/>
      <c r="U362" s="420"/>
      <c r="V362" s="420"/>
      <c r="W362" s="420"/>
      <c r="X362" s="420"/>
      <c r="Y362" s="420"/>
      <c r="Z362" s="420"/>
      <c r="AA362" s="420"/>
      <c r="AB362" s="420"/>
      <c r="AC362" s="420"/>
      <c r="AD362" s="420"/>
      <c r="AE362" s="420"/>
      <c r="AF362" s="420"/>
      <c r="AG362" s="420"/>
      <c r="AH362" s="420"/>
      <c r="AI362" s="420"/>
      <c r="AJ362" s="420"/>
      <c r="AK362" s="420"/>
      <c r="AL362" s="420"/>
      <c r="AM362" s="420"/>
      <c r="AN362" s="420"/>
      <c r="AO362" s="420"/>
      <c r="AP362" s="420"/>
      <c r="AQ362" s="420"/>
    </row>
    <row r="363" spans="1:43" x14ac:dyDescent="0.2">
      <c r="A363" s="415"/>
      <c r="B363" s="415"/>
      <c r="C363" s="420"/>
      <c r="D363" s="422"/>
      <c r="E363" s="419"/>
      <c r="F363" s="419"/>
      <c r="G363" s="420"/>
      <c r="H363" s="420"/>
      <c r="I363" s="420"/>
      <c r="J363" s="420"/>
      <c r="K363" s="420"/>
      <c r="L363" s="420"/>
      <c r="M363" s="420"/>
      <c r="N363" s="420"/>
      <c r="O363" s="420"/>
      <c r="P363" s="420"/>
      <c r="Q363" s="420"/>
      <c r="R363" s="420"/>
      <c r="S363" s="420"/>
      <c r="T363" s="420"/>
      <c r="U363" s="420"/>
      <c r="V363" s="420"/>
      <c r="W363" s="420"/>
      <c r="X363" s="420"/>
      <c r="Y363" s="420"/>
      <c r="Z363" s="420"/>
      <c r="AA363" s="420"/>
      <c r="AB363" s="420"/>
      <c r="AC363" s="420"/>
      <c r="AD363" s="420"/>
      <c r="AE363" s="420"/>
      <c r="AF363" s="420"/>
      <c r="AG363" s="420"/>
      <c r="AH363" s="420"/>
      <c r="AI363" s="420"/>
      <c r="AJ363" s="420"/>
      <c r="AK363" s="420"/>
      <c r="AL363" s="420"/>
      <c r="AM363" s="420"/>
      <c r="AN363" s="420"/>
      <c r="AO363" s="420"/>
      <c r="AP363" s="420"/>
      <c r="AQ363" s="420"/>
    </row>
    <row r="364" spans="1:43" x14ac:dyDescent="0.2">
      <c r="A364" s="415"/>
      <c r="B364" s="415"/>
      <c r="C364" s="420"/>
      <c r="D364" s="422"/>
      <c r="E364" s="419"/>
      <c r="F364" s="419"/>
      <c r="G364" s="420"/>
      <c r="H364" s="420"/>
      <c r="I364" s="420"/>
      <c r="J364" s="420"/>
      <c r="K364" s="420"/>
      <c r="L364" s="420"/>
      <c r="M364" s="420"/>
      <c r="N364" s="420"/>
      <c r="O364" s="420"/>
      <c r="P364" s="420"/>
      <c r="Q364" s="420"/>
      <c r="R364" s="420"/>
      <c r="S364" s="420"/>
      <c r="T364" s="420"/>
      <c r="U364" s="420"/>
      <c r="V364" s="420"/>
      <c r="W364" s="420"/>
      <c r="X364" s="420"/>
      <c r="Y364" s="420"/>
      <c r="Z364" s="420"/>
      <c r="AA364" s="420"/>
      <c r="AB364" s="420"/>
      <c r="AC364" s="420"/>
      <c r="AD364" s="420"/>
      <c r="AE364" s="420"/>
      <c r="AF364" s="420"/>
      <c r="AG364" s="420"/>
      <c r="AH364" s="420"/>
      <c r="AI364" s="420"/>
      <c r="AJ364" s="420"/>
      <c r="AK364" s="420"/>
      <c r="AL364" s="420"/>
      <c r="AM364" s="420"/>
      <c r="AN364" s="420"/>
      <c r="AO364" s="420"/>
      <c r="AP364" s="420"/>
      <c r="AQ364" s="420"/>
    </row>
    <row r="365" spans="1:43" x14ac:dyDescent="0.2">
      <c r="A365" s="415"/>
      <c r="B365" s="415"/>
      <c r="C365" s="420"/>
      <c r="D365" s="422"/>
      <c r="E365" s="419"/>
      <c r="F365" s="419"/>
      <c r="G365" s="420"/>
      <c r="H365" s="420"/>
      <c r="I365" s="420"/>
      <c r="J365" s="420"/>
      <c r="K365" s="420"/>
      <c r="L365" s="420"/>
      <c r="M365" s="420"/>
      <c r="N365" s="420"/>
      <c r="O365" s="420"/>
      <c r="P365" s="420"/>
      <c r="Q365" s="420"/>
      <c r="R365" s="420"/>
      <c r="S365" s="420"/>
      <c r="T365" s="420"/>
      <c r="U365" s="420"/>
      <c r="V365" s="420"/>
      <c r="W365" s="420"/>
      <c r="X365" s="420"/>
      <c r="Y365" s="420"/>
      <c r="Z365" s="420"/>
      <c r="AA365" s="420"/>
      <c r="AB365" s="420"/>
      <c r="AC365" s="420"/>
      <c r="AD365" s="420"/>
      <c r="AE365" s="420"/>
      <c r="AF365" s="420"/>
      <c r="AG365" s="420"/>
      <c r="AH365" s="420"/>
      <c r="AI365" s="420"/>
      <c r="AJ365" s="420"/>
      <c r="AK365" s="420"/>
      <c r="AL365" s="420"/>
      <c r="AM365" s="420"/>
      <c r="AN365" s="420"/>
      <c r="AO365" s="420"/>
      <c r="AP365" s="420"/>
      <c r="AQ365" s="420"/>
    </row>
    <row r="366" spans="1:43" x14ac:dyDescent="0.2">
      <c r="A366" s="415"/>
      <c r="B366" s="415"/>
      <c r="C366" s="420"/>
      <c r="D366" s="422"/>
      <c r="E366" s="419"/>
      <c r="F366" s="419"/>
      <c r="G366" s="420"/>
      <c r="H366" s="420"/>
      <c r="I366" s="420"/>
      <c r="J366" s="420"/>
      <c r="K366" s="420"/>
      <c r="L366" s="420"/>
      <c r="M366" s="420"/>
      <c r="N366" s="420"/>
      <c r="O366" s="420"/>
      <c r="P366" s="420"/>
      <c r="Q366" s="420"/>
      <c r="R366" s="420"/>
      <c r="S366" s="420"/>
      <c r="T366" s="420"/>
      <c r="U366" s="420"/>
      <c r="V366" s="420"/>
      <c r="W366" s="420"/>
      <c r="X366" s="420"/>
      <c r="Y366" s="420"/>
      <c r="Z366" s="420"/>
      <c r="AA366" s="420"/>
      <c r="AB366" s="420"/>
      <c r="AC366" s="420"/>
      <c r="AD366" s="420"/>
      <c r="AE366" s="420"/>
      <c r="AF366" s="420"/>
      <c r="AG366" s="420"/>
      <c r="AH366" s="420"/>
      <c r="AI366" s="420"/>
      <c r="AJ366" s="420"/>
      <c r="AK366" s="420"/>
      <c r="AL366" s="420"/>
      <c r="AM366" s="420"/>
      <c r="AN366" s="420"/>
      <c r="AO366" s="420"/>
      <c r="AP366" s="420"/>
      <c r="AQ366" s="420"/>
    </row>
    <row r="367" spans="1:43" x14ac:dyDescent="0.2">
      <c r="A367" s="415"/>
      <c r="B367" s="415"/>
      <c r="C367" s="420"/>
      <c r="D367" s="422"/>
      <c r="E367" s="419"/>
      <c r="F367" s="419"/>
      <c r="G367" s="420"/>
      <c r="H367" s="420"/>
      <c r="I367" s="420"/>
      <c r="J367" s="420"/>
      <c r="K367" s="420"/>
      <c r="L367" s="420"/>
      <c r="M367" s="420"/>
      <c r="N367" s="420"/>
      <c r="O367" s="420"/>
      <c r="P367" s="420"/>
      <c r="Q367" s="420"/>
      <c r="R367" s="420"/>
      <c r="S367" s="420"/>
      <c r="T367" s="420"/>
      <c r="U367" s="420"/>
      <c r="V367" s="420"/>
      <c r="W367" s="420"/>
      <c r="X367" s="420"/>
      <c r="Y367" s="420"/>
      <c r="Z367" s="420"/>
      <c r="AA367" s="420"/>
      <c r="AB367" s="420"/>
      <c r="AC367" s="420"/>
      <c r="AD367" s="420"/>
      <c r="AE367" s="420"/>
      <c r="AF367" s="420"/>
      <c r="AG367" s="420"/>
      <c r="AH367" s="420"/>
      <c r="AI367" s="420"/>
      <c r="AJ367" s="420"/>
      <c r="AK367" s="420"/>
      <c r="AL367" s="420"/>
      <c r="AM367" s="420"/>
      <c r="AN367" s="420"/>
      <c r="AO367" s="420"/>
      <c r="AP367" s="420"/>
      <c r="AQ367" s="420"/>
    </row>
    <row r="368" spans="1:43" x14ac:dyDescent="0.2">
      <c r="A368" s="415"/>
      <c r="B368" s="415"/>
      <c r="C368" s="420"/>
      <c r="D368" s="422"/>
      <c r="E368" s="419"/>
      <c r="F368" s="419"/>
      <c r="G368" s="420"/>
      <c r="H368" s="420"/>
      <c r="I368" s="420"/>
      <c r="J368" s="420"/>
      <c r="K368" s="420"/>
      <c r="L368" s="420"/>
      <c r="M368" s="420"/>
      <c r="N368" s="420"/>
      <c r="O368" s="420"/>
      <c r="P368" s="420"/>
      <c r="Q368" s="420"/>
      <c r="R368" s="420"/>
      <c r="S368" s="420"/>
      <c r="T368" s="420"/>
      <c r="U368" s="420"/>
      <c r="V368" s="420"/>
      <c r="W368" s="420"/>
      <c r="X368" s="420"/>
      <c r="Y368" s="420"/>
      <c r="Z368" s="420"/>
      <c r="AA368" s="420"/>
      <c r="AB368" s="420"/>
      <c r="AC368" s="420"/>
      <c r="AD368" s="420"/>
      <c r="AE368" s="420"/>
      <c r="AF368" s="420"/>
      <c r="AG368" s="420"/>
      <c r="AH368" s="420"/>
      <c r="AI368" s="420"/>
      <c r="AJ368" s="420"/>
      <c r="AK368" s="420"/>
      <c r="AL368" s="420"/>
      <c r="AM368" s="420"/>
      <c r="AN368" s="420"/>
      <c r="AO368" s="420"/>
      <c r="AP368" s="420"/>
      <c r="AQ368" s="420"/>
    </row>
    <row r="369" spans="1:43" x14ac:dyDescent="0.2">
      <c r="A369" s="415"/>
      <c r="B369" s="415"/>
      <c r="C369" s="420"/>
      <c r="D369" s="422"/>
      <c r="E369" s="419"/>
      <c r="F369" s="419"/>
      <c r="G369" s="420"/>
      <c r="H369" s="420"/>
      <c r="I369" s="420"/>
      <c r="J369" s="420"/>
      <c r="K369" s="420"/>
      <c r="L369" s="420"/>
      <c r="M369" s="420"/>
      <c r="N369" s="420"/>
      <c r="O369" s="420"/>
      <c r="P369" s="420"/>
      <c r="Q369" s="420"/>
      <c r="R369" s="420"/>
      <c r="S369" s="420"/>
      <c r="T369" s="420"/>
      <c r="U369" s="420"/>
      <c r="V369" s="420"/>
      <c r="W369" s="420"/>
      <c r="X369" s="420"/>
      <c r="Y369" s="420"/>
      <c r="Z369" s="420"/>
      <c r="AA369" s="420"/>
      <c r="AB369" s="420"/>
      <c r="AC369" s="420"/>
      <c r="AD369" s="420"/>
      <c r="AE369" s="420"/>
      <c r="AF369" s="420"/>
      <c r="AG369" s="420"/>
      <c r="AH369" s="420"/>
      <c r="AI369" s="420"/>
      <c r="AJ369" s="420"/>
      <c r="AK369" s="420"/>
      <c r="AL369" s="420"/>
      <c r="AM369" s="420"/>
      <c r="AN369" s="420"/>
      <c r="AO369" s="420"/>
      <c r="AP369" s="420"/>
      <c r="AQ369" s="420"/>
    </row>
    <row r="370" spans="1:43" x14ac:dyDescent="0.2">
      <c r="A370" s="415"/>
      <c r="B370" s="415"/>
      <c r="C370" s="420"/>
      <c r="D370" s="422"/>
      <c r="E370" s="419"/>
      <c r="F370" s="419"/>
      <c r="G370" s="420"/>
      <c r="H370" s="420"/>
      <c r="I370" s="420"/>
      <c r="J370" s="420"/>
      <c r="K370" s="420"/>
      <c r="L370" s="420"/>
      <c r="M370" s="420"/>
      <c r="N370" s="420"/>
      <c r="O370" s="420"/>
      <c r="P370" s="420"/>
      <c r="Q370" s="420"/>
      <c r="R370" s="420"/>
      <c r="S370" s="420"/>
      <c r="T370" s="420"/>
      <c r="U370" s="420"/>
      <c r="V370" s="420"/>
      <c r="W370" s="420"/>
      <c r="X370" s="420"/>
      <c r="Y370" s="420"/>
      <c r="Z370" s="420"/>
      <c r="AA370" s="420"/>
      <c r="AB370" s="420"/>
      <c r="AC370" s="420"/>
      <c r="AD370" s="420"/>
      <c r="AE370" s="420"/>
      <c r="AF370" s="420"/>
      <c r="AG370" s="420"/>
      <c r="AH370" s="420"/>
      <c r="AI370" s="420"/>
      <c r="AJ370" s="420"/>
      <c r="AK370" s="420"/>
      <c r="AL370" s="420"/>
      <c r="AM370" s="420"/>
      <c r="AN370" s="420"/>
      <c r="AO370" s="420"/>
      <c r="AP370" s="420"/>
      <c r="AQ370" s="420"/>
    </row>
    <row r="371" spans="1:43" x14ac:dyDescent="0.2">
      <c r="A371" s="415"/>
      <c r="B371" s="415"/>
      <c r="C371" s="420"/>
      <c r="D371" s="422"/>
      <c r="E371" s="419"/>
      <c r="F371" s="419"/>
      <c r="G371" s="420"/>
      <c r="H371" s="420"/>
      <c r="I371" s="420"/>
      <c r="J371" s="420"/>
      <c r="K371" s="420"/>
      <c r="L371" s="420"/>
      <c r="M371" s="420"/>
      <c r="N371" s="420"/>
      <c r="O371" s="420"/>
      <c r="P371" s="420"/>
      <c r="Q371" s="420"/>
      <c r="R371" s="420"/>
      <c r="S371" s="420"/>
      <c r="T371" s="420"/>
      <c r="U371" s="420"/>
      <c r="V371" s="420"/>
      <c r="W371" s="420"/>
      <c r="X371" s="420"/>
      <c r="Y371" s="420"/>
      <c r="Z371" s="420"/>
      <c r="AA371" s="420"/>
      <c r="AB371" s="420"/>
      <c r="AC371" s="420"/>
      <c r="AD371" s="420"/>
      <c r="AE371" s="420"/>
      <c r="AF371" s="420"/>
      <c r="AG371" s="420"/>
      <c r="AH371" s="420"/>
      <c r="AI371" s="420"/>
      <c r="AJ371" s="420"/>
      <c r="AK371" s="420"/>
      <c r="AL371" s="420"/>
      <c r="AM371" s="420"/>
      <c r="AN371" s="420"/>
      <c r="AO371" s="420"/>
      <c r="AP371" s="420"/>
      <c r="AQ371" s="420"/>
    </row>
    <row r="372" spans="1:43" x14ac:dyDescent="0.2">
      <c r="A372" s="415"/>
      <c r="B372" s="415"/>
      <c r="C372" s="420"/>
      <c r="D372" s="422"/>
      <c r="E372" s="419"/>
      <c r="F372" s="419"/>
      <c r="G372" s="420"/>
      <c r="H372" s="420"/>
      <c r="I372" s="420"/>
      <c r="J372" s="420"/>
      <c r="K372" s="420"/>
      <c r="L372" s="420"/>
      <c r="M372" s="420"/>
      <c r="N372" s="420"/>
      <c r="O372" s="420"/>
      <c r="P372" s="420"/>
      <c r="Q372" s="420"/>
      <c r="R372" s="420"/>
      <c r="S372" s="420"/>
      <c r="T372" s="420"/>
      <c r="U372" s="420"/>
      <c r="V372" s="420"/>
      <c r="W372" s="420"/>
      <c r="X372" s="420"/>
      <c r="Y372" s="420"/>
      <c r="Z372" s="420"/>
      <c r="AA372" s="420"/>
      <c r="AB372" s="420"/>
      <c r="AC372" s="420"/>
      <c r="AD372" s="420"/>
      <c r="AE372" s="420"/>
      <c r="AF372" s="420"/>
      <c r="AG372" s="420"/>
      <c r="AH372" s="420"/>
      <c r="AI372" s="420"/>
      <c r="AJ372" s="420"/>
      <c r="AK372" s="420"/>
      <c r="AL372" s="420"/>
      <c r="AM372" s="420"/>
      <c r="AN372" s="420"/>
      <c r="AO372" s="420"/>
      <c r="AP372" s="420"/>
      <c r="AQ372" s="420"/>
    </row>
    <row r="373" spans="1:43" x14ac:dyDescent="0.2">
      <c r="A373" s="415"/>
      <c r="B373" s="415"/>
      <c r="C373" s="420"/>
      <c r="D373" s="422"/>
      <c r="E373" s="419"/>
      <c r="F373" s="419"/>
      <c r="G373" s="420"/>
      <c r="H373" s="420"/>
      <c r="I373" s="420"/>
      <c r="J373" s="420"/>
      <c r="K373" s="420"/>
      <c r="L373" s="420"/>
      <c r="M373" s="420"/>
      <c r="N373" s="420"/>
      <c r="O373" s="420"/>
      <c r="P373" s="420"/>
      <c r="Q373" s="420"/>
      <c r="R373" s="420"/>
      <c r="S373" s="420"/>
      <c r="T373" s="420"/>
      <c r="U373" s="420"/>
      <c r="V373" s="420"/>
      <c r="W373" s="420"/>
      <c r="X373" s="420"/>
      <c r="Y373" s="420"/>
      <c r="Z373" s="420"/>
      <c r="AA373" s="420"/>
      <c r="AB373" s="420"/>
      <c r="AC373" s="420"/>
      <c r="AD373" s="420"/>
      <c r="AE373" s="420"/>
      <c r="AF373" s="420"/>
      <c r="AG373" s="420"/>
      <c r="AH373" s="420"/>
      <c r="AI373" s="420"/>
      <c r="AJ373" s="420"/>
      <c r="AK373" s="420"/>
      <c r="AL373" s="420"/>
      <c r="AM373" s="420"/>
      <c r="AN373" s="420"/>
      <c r="AO373" s="420"/>
      <c r="AP373" s="420"/>
      <c r="AQ373" s="420"/>
    </row>
    <row r="374" spans="1:43" x14ac:dyDescent="0.2">
      <c r="A374" s="415"/>
      <c r="B374" s="415"/>
      <c r="C374" s="420"/>
      <c r="D374" s="422"/>
      <c r="E374" s="419"/>
      <c r="F374" s="419"/>
      <c r="G374" s="420"/>
      <c r="H374" s="420"/>
      <c r="I374" s="420"/>
      <c r="J374" s="420"/>
      <c r="K374" s="420"/>
      <c r="L374" s="420"/>
      <c r="M374" s="420"/>
      <c r="N374" s="420"/>
      <c r="O374" s="420"/>
      <c r="P374" s="420"/>
      <c r="Q374" s="420"/>
      <c r="R374" s="420"/>
      <c r="S374" s="420"/>
      <c r="T374" s="420"/>
      <c r="U374" s="420"/>
      <c r="V374" s="420"/>
      <c r="W374" s="420"/>
      <c r="X374" s="420"/>
      <c r="Y374" s="420"/>
      <c r="Z374" s="420"/>
      <c r="AA374" s="420"/>
      <c r="AB374" s="420"/>
      <c r="AC374" s="420"/>
      <c r="AD374" s="420"/>
      <c r="AE374" s="420"/>
      <c r="AF374" s="420"/>
      <c r="AG374" s="420"/>
      <c r="AH374" s="420"/>
      <c r="AI374" s="420"/>
      <c r="AJ374" s="420"/>
      <c r="AK374" s="420"/>
      <c r="AL374" s="420"/>
      <c r="AM374" s="420"/>
      <c r="AN374" s="420"/>
      <c r="AO374" s="420"/>
      <c r="AP374" s="420"/>
      <c r="AQ374" s="420"/>
    </row>
    <row r="375" spans="1:43" x14ac:dyDescent="0.2">
      <c r="A375" s="415"/>
      <c r="B375" s="415"/>
      <c r="C375" s="420"/>
      <c r="D375" s="422"/>
      <c r="E375" s="419"/>
      <c r="F375" s="419"/>
      <c r="G375" s="420"/>
      <c r="H375" s="420"/>
      <c r="I375" s="420"/>
      <c r="J375" s="420"/>
      <c r="K375" s="420"/>
      <c r="L375" s="420"/>
      <c r="M375" s="420"/>
      <c r="N375" s="420"/>
      <c r="O375" s="420"/>
      <c r="P375" s="420"/>
      <c r="Q375" s="420"/>
      <c r="R375" s="420"/>
      <c r="S375" s="420"/>
      <c r="T375" s="420"/>
      <c r="U375" s="420"/>
      <c r="V375" s="420"/>
      <c r="W375" s="420"/>
      <c r="X375" s="420"/>
      <c r="Y375" s="420"/>
      <c r="Z375" s="420"/>
      <c r="AA375" s="420"/>
      <c r="AB375" s="420"/>
      <c r="AC375" s="420"/>
      <c r="AD375" s="420"/>
      <c r="AE375" s="420"/>
      <c r="AF375" s="420"/>
      <c r="AG375" s="420"/>
      <c r="AH375" s="420"/>
      <c r="AI375" s="420"/>
      <c r="AJ375" s="420"/>
      <c r="AK375" s="420"/>
      <c r="AL375" s="420"/>
      <c r="AM375" s="420"/>
      <c r="AN375" s="420"/>
      <c r="AO375" s="420"/>
      <c r="AP375" s="420"/>
      <c r="AQ375" s="420"/>
    </row>
    <row r="376" spans="1:43" x14ac:dyDescent="0.2">
      <c r="A376" s="415"/>
      <c r="B376" s="415"/>
      <c r="C376" s="420"/>
      <c r="D376" s="422"/>
      <c r="E376" s="419"/>
      <c r="F376" s="419"/>
      <c r="G376" s="420"/>
      <c r="H376" s="420"/>
      <c r="I376" s="420"/>
      <c r="J376" s="420"/>
      <c r="K376" s="420"/>
      <c r="L376" s="420"/>
      <c r="M376" s="420"/>
      <c r="N376" s="420"/>
      <c r="O376" s="420"/>
      <c r="P376" s="420"/>
      <c r="Q376" s="420"/>
      <c r="R376" s="420"/>
      <c r="S376" s="420"/>
      <c r="T376" s="420"/>
      <c r="U376" s="420"/>
      <c r="V376" s="420"/>
      <c r="W376" s="420"/>
      <c r="X376" s="420"/>
      <c r="Y376" s="420"/>
      <c r="Z376" s="420"/>
      <c r="AA376" s="420"/>
      <c r="AB376" s="420"/>
      <c r="AC376" s="420"/>
      <c r="AD376" s="420"/>
      <c r="AE376" s="420"/>
      <c r="AF376" s="420"/>
      <c r="AG376" s="420"/>
      <c r="AH376" s="420"/>
      <c r="AI376" s="420"/>
      <c r="AJ376" s="420"/>
      <c r="AK376" s="420"/>
      <c r="AL376" s="420"/>
      <c r="AM376" s="420"/>
      <c r="AN376" s="420"/>
      <c r="AO376" s="420"/>
      <c r="AP376" s="420"/>
      <c r="AQ376" s="420"/>
    </row>
    <row r="377" spans="1:43" x14ac:dyDescent="0.2">
      <c r="A377" s="415"/>
      <c r="B377" s="415"/>
      <c r="C377" s="420"/>
      <c r="D377" s="422"/>
      <c r="E377" s="419"/>
      <c r="F377" s="419"/>
      <c r="G377" s="420"/>
      <c r="H377" s="420"/>
      <c r="I377" s="420"/>
      <c r="J377" s="420"/>
      <c r="K377" s="420"/>
      <c r="L377" s="420"/>
      <c r="M377" s="420"/>
      <c r="N377" s="420"/>
      <c r="O377" s="420"/>
      <c r="P377" s="420"/>
      <c r="Q377" s="420"/>
      <c r="R377" s="420"/>
      <c r="S377" s="420"/>
      <c r="T377" s="420"/>
      <c r="U377" s="420"/>
      <c r="V377" s="420"/>
      <c r="W377" s="420"/>
      <c r="X377" s="420"/>
      <c r="Y377" s="420"/>
      <c r="Z377" s="420"/>
      <c r="AA377" s="420"/>
      <c r="AB377" s="420"/>
      <c r="AC377" s="420"/>
      <c r="AD377" s="420"/>
      <c r="AE377" s="420"/>
      <c r="AF377" s="420"/>
      <c r="AG377" s="420"/>
      <c r="AH377" s="420"/>
      <c r="AI377" s="420"/>
      <c r="AJ377" s="420"/>
      <c r="AK377" s="420"/>
      <c r="AL377" s="420"/>
      <c r="AM377" s="420"/>
      <c r="AN377" s="420"/>
      <c r="AO377" s="420"/>
      <c r="AP377" s="420"/>
      <c r="AQ377" s="420"/>
    </row>
    <row r="378" spans="1:43" x14ac:dyDescent="0.2">
      <c r="A378" s="415"/>
      <c r="B378" s="415"/>
      <c r="C378" s="420"/>
      <c r="D378" s="422"/>
      <c r="E378" s="419"/>
      <c r="F378" s="419"/>
      <c r="G378" s="420"/>
      <c r="H378" s="420"/>
      <c r="I378" s="420"/>
      <c r="J378" s="420"/>
      <c r="K378" s="420"/>
      <c r="L378" s="420"/>
      <c r="M378" s="420"/>
      <c r="N378" s="420"/>
      <c r="O378" s="420"/>
      <c r="P378" s="420"/>
      <c r="Q378" s="420"/>
      <c r="R378" s="420"/>
      <c r="S378" s="420"/>
      <c r="T378" s="420"/>
      <c r="U378" s="420"/>
      <c r="V378" s="420"/>
      <c r="W378" s="420"/>
      <c r="X378" s="420"/>
      <c r="Y378" s="420"/>
      <c r="Z378" s="420"/>
      <c r="AA378" s="420"/>
      <c r="AB378" s="420"/>
      <c r="AC378" s="420"/>
      <c r="AD378" s="420"/>
      <c r="AE378" s="420"/>
      <c r="AF378" s="420"/>
      <c r="AG378" s="420"/>
      <c r="AH378" s="420"/>
      <c r="AI378" s="420"/>
      <c r="AJ378" s="420"/>
      <c r="AK378" s="420"/>
      <c r="AL378" s="420"/>
      <c r="AM378" s="420"/>
      <c r="AN378" s="420"/>
      <c r="AO378" s="420"/>
      <c r="AP378" s="420"/>
      <c r="AQ378" s="420"/>
    </row>
    <row r="379" spans="1:43" x14ac:dyDescent="0.2">
      <c r="A379" s="415"/>
      <c r="B379" s="415"/>
      <c r="C379" s="420"/>
      <c r="D379" s="422"/>
      <c r="E379" s="419"/>
      <c r="F379" s="419"/>
      <c r="G379" s="420"/>
      <c r="H379" s="420"/>
      <c r="I379" s="420"/>
      <c r="J379" s="420"/>
      <c r="K379" s="420"/>
      <c r="L379" s="420"/>
      <c r="M379" s="420"/>
      <c r="N379" s="420"/>
      <c r="O379" s="420"/>
      <c r="P379" s="420"/>
      <c r="Q379" s="420"/>
      <c r="R379" s="420"/>
      <c r="S379" s="420"/>
      <c r="T379" s="420"/>
      <c r="U379" s="420"/>
      <c r="V379" s="420"/>
      <c r="W379" s="420"/>
      <c r="X379" s="420"/>
      <c r="Y379" s="420"/>
      <c r="Z379" s="420"/>
      <c r="AA379" s="420"/>
      <c r="AB379" s="420"/>
      <c r="AC379" s="420"/>
      <c r="AD379" s="420"/>
      <c r="AE379" s="420"/>
      <c r="AF379" s="420"/>
      <c r="AG379" s="420"/>
      <c r="AH379" s="420"/>
      <c r="AI379" s="420"/>
      <c r="AJ379" s="420"/>
      <c r="AK379" s="420"/>
      <c r="AL379" s="420"/>
      <c r="AM379" s="420"/>
      <c r="AN379" s="420"/>
      <c r="AO379" s="420"/>
      <c r="AP379" s="420"/>
      <c r="AQ379" s="420"/>
    </row>
    <row r="380" spans="1:43" x14ac:dyDescent="0.2">
      <c r="A380" s="415"/>
      <c r="B380" s="415"/>
      <c r="C380" s="420"/>
      <c r="D380" s="422"/>
      <c r="E380" s="419"/>
      <c r="F380" s="419"/>
      <c r="G380" s="420"/>
      <c r="H380" s="420"/>
      <c r="I380" s="420"/>
      <c r="J380" s="420"/>
      <c r="K380" s="420"/>
      <c r="L380" s="420"/>
      <c r="M380" s="420"/>
      <c r="N380" s="420"/>
      <c r="O380" s="420"/>
      <c r="P380" s="420"/>
      <c r="Q380" s="420"/>
      <c r="R380" s="420"/>
      <c r="S380" s="420"/>
      <c r="T380" s="420"/>
      <c r="U380" s="420"/>
      <c r="V380" s="420"/>
      <c r="W380" s="420"/>
      <c r="X380" s="420"/>
      <c r="Y380" s="420"/>
      <c r="Z380" s="420"/>
      <c r="AA380" s="420"/>
      <c r="AB380" s="420"/>
      <c r="AC380" s="420"/>
      <c r="AD380" s="420"/>
      <c r="AE380" s="420"/>
      <c r="AF380" s="420"/>
      <c r="AG380" s="420"/>
      <c r="AH380" s="420"/>
      <c r="AI380" s="420"/>
      <c r="AJ380" s="420"/>
      <c r="AK380" s="420"/>
      <c r="AL380" s="420"/>
      <c r="AM380" s="420"/>
      <c r="AN380" s="420"/>
      <c r="AO380" s="420"/>
      <c r="AP380" s="420"/>
      <c r="AQ380" s="420"/>
    </row>
    <row r="381" spans="1:43" x14ac:dyDescent="0.2">
      <c r="A381" s="415"/>
      <c r="B381" s="415"/>
      <c r="C381" s="420"/>
      <c r="D381" s="422"/>
      <c r="E381" s="419"/>
      <c r="F381" s="419"/>
      <c r="G381" s="420"/>
      <c r="H381" s="420"/>
      <c r="I381" s="420"/>
      <c r="J381" s="420"/>
      <c r="K381" s="420"/>
      <c r="L381" s="420"/>
      <c r="M381" s="420"/>
      <c r="N381" s="420"/>
      <c r="O381" s="420"/>
      <c r="P381" s="420"/>
      <c r="Q381" s="420"/>
      <c r="R381" s="420"/>
      <c r="S381" s="420"/>
      <c r="T381" s="420"/>
      <c r="U381" s="420"/>
      <c r="V381" s="420"/>
      <c r="W381" s="420"/>
      <c r="X381" s="420"/>
      <c r="Y381" s="420"/>
      <c r="Z381" s="420"/>
      <c r="AA381" s="420"/>
      <c r="AB381" s="420"/>
      <c r="AC381" s="420"/>
      <c r="AD381" s="420"/>
      <c r="AE381" s="420"/>
      <c r="AF381" s="420"/>
      <c r="AG381" s="420"/>
      <c r="AH381" s="420"/>
      <c r="AI381" s="420"/>
      <c r="AJ381" s="420"/>
      <c r="AK381" s="420"/>
      <c r="AL381" s="420"/>
      <c r="AM381" s="420"/>
      <c r="AN381" s="420"/>
      <c r="AO381" s="420"/>
      <c r="AP381" s="420"/>
      <c r="AQ381" s="420"/>
    </row>
    <row r="382" spans="1:43" x14ac:dyDescent="0.2">
      <c r="A382" s="415"/>
      <c r="B382" s="415"/>
      <c r="C382" s="420"/>
      <c r="D382" s="422"/>
      <c r="E382" s="419"/>
      <c r="F382" s="419"/>
      <c r="G382" s="420"/>
      <c r="H382" s="420"/>
      <c r="I382" s="420"/>
      <c r="J382" s="420"/>
      <c r="K382" s="420"/>
      <c r="L382" s="420"/>
      <c r="M382" s="420"/>
      <c r="N382" s="420"/>
      <c r="O382" s="420"/>
      <c r="P382" s="420"/>
      <c r="Q382" s="420"/>
      <c r="R382" s="420"/>
      <c r="S382" s="420"/>
      <c r="T382" s="420"/>
      <c r="U382" s="420"/>
      <c r="V382" s="420"/>
      <c r="W382" s="420"/>
      <c r="X382" s="420"/>
      <c r="Y382" s="420"/>
      <c r="Z382" s="420"/>
      <c r="AA382" s="420"/>
      <c r="AB382" s="420"/>
      <c r="AC382" s="420"/>
      <c r="AD382" s="420"/>
      <c r="AE382" s="420"/>
      <c r="AF382" s="420"/>
      <c r="AG382" s="420"/>
      <c r="AH382" s="420"/>
      <c r="AI382" s="420"/>
      <c r="AJ382" s="420"/>
      <c r="AK382" s="420"/>
      <c r="AL382" s="420"/>
      <c r="AM382" s="420"/>
      <c r="AN382" s="420"/>
      <c r="AO382" s="420"/>
      <c r="AP382" s="420"/>
      <c r="AQ382" s="420"/>
    </row>
    <row r="383" spans="1:43" x14ac:dyDescent="0.2">
      <c r="A383" s="415"/>
      <c r="B383" s="415"/>
      <c r="C383" s="420"/>
      <c r="D383" s="422"/>
      <c r="E383" s="419"/>
      <c r="F383" s="419"/>
      <c r="G383" s="420"/>
      <c r="H383" s="420"/>
      <c r="I383" s="420"/>
      <c r="J383" s="420"/>
      <c r="K383" s="420"/>
      <c r="L383" s="420"/>
      <c r="M383" s="420"/>
      <c r="N383" s="420"/>
      <c r="O383" s="420"/>
      <c r="P383" s="420"/>
      <c r="Q383" s="420"/>
      <c r="R383" s="420"/>
      <c r="S383" s="420"/>
      <c r="T383" s="420"/>
      <c r="U383" s="420"/>
      <c r="V383" s="420"/>
      <c r="W383" s="420"/>
      <c r="X383" s="420"/>
      <c r="Y383" s="420"/>
      <c r="Z383" s="420"/>
      <c r="AA383" s="420"/>
      <c r="AB383" s="420"/>
      <c r="AC383" s="420"/>
      <c r="AD383" s="420"/>
      <c r="AE383" s="420"/>
      <c r="AF383" s="420"/>
      <c r="AG383" s="420"/>
      <c r="AH383" s="420"/>
      <c r="AI383" s="420"/>
      <c r="AJ383" s="420"/>
      <c r="AK383" s="420"/>
      <c r="AL383" s="420"/>
      <c r="AM383" s="420"/>
      <c r="AN383" s="420"/>
      <c r="AO383" s="420"/>
      <c r="AP383" s="420"/>
      <c r="AQ383" s="420"/>
    </row>
    <row r="384" spans="1:43" x14ac:dyDescent="0.2">
      <c r="A384" s="415"/>
      <c r="B384" s="415"/>
      <c r="C384" s="420"/>
      <c r="D384" s="422"/>
      <c r="E384" s="419"/>
      <c r="F384" s="419"/>
      <c r="G384" s="420"/>
      <c r="H384" s="420"/>
      <c r="I384" s="420"/>
      <c r="J384" s="420"/>
      <c r="K384" s="420"/>
      <c r="L384" s="420"/>
      <c r="M384" s="420"/>
      <c r="N384" s="420"/>
      <c r="O384" s="420"/>
      <c r="P384" s="420"/>
      <c r="Q384" s="420"/>
      <c r="R384" s="420"/>
      <c r="S384" s="420"/>
      <c r="T384" s="420"/>
      <c r="U384" s="420"/>
      <c r="V384" s="420"/>
      <c r="W384" s="420"/>
      <c r="X384" s="420"/>
      <c r="Y384" s="420"/>
      <c r="Z384" s="420"/>
      <c r="AA384" s="420"/>
      <c r="AB384" s="420"/>
      <c r="AC384" s="420"/>
      <c r="AD384" s="420"/>
      <c r="AE384" s="420"/>
      <c r="AF384" s="420"/>
      <c r="AG384" s="420"/>
      <c r="AH384" s="420"/>
      <c r="AI384" s="420"/>
      <c r="AJ384" s="420"/>
      <c r="AK384" s="420"/>
      <c r="AL384" s="420"/>
      <c r="AM384" s="420"/>
      <c r="AN384" s="420"/>
      <c r="AO384" s="420"/>
      <c r="AP384" s="420"/>
      <c r="AQ384" s="420"/>
    </row>
    <row r="385" spans="1:43" x14ac:dyDescent="0.2">
      <c r="A385" s="415"/>
      <c r="B385" s="415"/>
      <c r="C385" s="420"/>
      <c r="D385" s="422"/>
      <c r="E385" s="419"/>
      <c r="F385" s="419"/>
      <c r="G385" s="420"/>
      <c r="H385" s="420"/>
      <c r="I385" s="420"/>
      <c r="J385" s="420"/>
      <c r="K385" s="420"/>
      <c r="L385" s="420"/>
      <c r="M385" s="420"/>
      <c r="N385" s="420"/>
      <c r="O385" s="420"/>
      <c r="P385" s="420"/>
      <c r="Q385" s="420"/>
      <c r="R385" s="420"/>
      <c r="S385" s="420"/>
      <c r="T385" s="420"/>
      <c r="U385" s="420"/>
      <c r="V385" s="420"/>
      <c r="W385" s="420"/>
      <c r="X385" s="420"/>
      <c r="Y385" s="420"/>
      <c r="Z385" s="420"/>
      <c r="AA385" s="420"/>
      <c r="AB385" s="420"/>
      <c r="AC385" s="420"/>
      <c r="AD385" s="420"/>
      <c r="AE385" s="420"/>
      <c r="AF385" s="420"/>
      <c r="AG385" s="420"/>
      <c r="AH385" s="420"/>
      <c r="AI385" s="420"/>
      <c r="AJ385" s="420"/>
      <c r="AK385" s="420"/>
      <c r="AL385" s="420"/>
      <c r="AM385" s="420"/>
      <c r="AN385" s="420"/>
      <c r="AO385" s="420"/>
      <c r="AP385" s="420"/>
      <c r="AQ385" s="420"/>
    </row>
    <row r="386" spans="1:43" x14ac:dyDescent="0.2">
      <c r="A386" s="415"/>
      <c r="B386" s="415"/>
      <c r="C386" s="420"/>
      <c r="D386" s="422"/>
      <c r="E386" s="419"/>
      <c r="F386" s="419"/>
      <c r="G386" s="420"/>
      <c r="H386" s="420"/>
      <c r="I386" s="420"/>
      <c r="J386" s="420"/>
      <c r="K386" s="420"/>
      <c r="L386" s="420"/>
      <c r="M386" s="420"/>
      <c r="N386" s="420"/>
      <c r="O386" s="420"/>
      <c r="P386" s="420"/>
      <c r="Q386" s="420"/>
      <c r="R386" s="420"/>
      <c r="S386" s="420"/>
      <c r="T386" s="420"/>
      <c r="U386" s="420"/>
      <c r="V386" s="420"/>
      <c r="W386" s="420"/>
      <c r="X386" s="420"/>
      <c r="Y386" s="420"/>
      <c r="Z386" s="420"/>
      <c r="AA386" s="420"/>
      <c r="AB386" s="420"/>
      <c r="AC386" s="420"/>
      <c r="AD386" s="420"/>
      <c r="AE386" s="420"/>
      <c r="AF386" s="420"/>
      <c r="AG386" s="420"/>
      <c r="AH386" s="420"/>
      <c r="AI386" s="420"/>
      <c r="AJ386" s="420"/>
      <c r="AK386" s="420"/>
      <c r="AL386" s="420"/>
      <c r="AM386" s="420"/>
      <c r="AN386" s="420"/>
      <c r="AO386" s="420"/>
      <c r="AP386" s="420"/>
      <c r="AQ386" s="420"/>
    </row>
    <row r="387" spans="1:43" x14ac:dyDescent="0.2">
      <c r="A387" s="415"/>
      <c r="B387" s="415"/>
      <c r="C387" s="420"/>
      <c r="D387" s="422"/>
      <c r="E387" s="419"/>
      <c r="F387" s="419"/>
      <c r="G387" s="420"/>
      <c r="H387" s="420"/>
      <c r="I387" s="420"/>
      <c r="J387" s="420"/>
      <c r="K387" s="420"/>
      <c r="L387" s="420"/>
      <c r="M387" s="420"/>
      <c r="N387" s="420"/>
      <c r="O387" s="420"/>
      <c r="P387" s="420"/>
      <c r="Q387" s="420"/>
      <c r="R387" s="420"/>
      <c r="S387" s="420"/>
      <c r="T387" s="420"/>
      <c r="U387" s="420"/>
      <c r="V387" s="420"/>
      <c r="W387" s="420"/>
      <c r="X387" s="420"/>
      <c r="Y387" s="420"/>
      <c r="Z387" s="420"/>
      <c r="AA387" s="420"/>
      <c r="AB387" s="420"/>
      <c r="AC387" s="420"/>
      <c r="AD387" s="420"/>
      <c r="AE387" s="420"/>
      <c r="AF387" s="420"/>
      <c r="AG387" s="420"/>
      <c r="AH387" s="420"/>
      <c r="AI387" s="420"/>
      <c r="AJ387" s="420"/>
      <c r="AK387" s="420"/>
      <c r="AL387" s="420"/>
      <c r="AM387" s="420"/>
      <c r="AN387" s="420"/>
      <c r="AO387" s="420"/>
      <c r="AP387" s="420"/>
      <c r="AQ387" s="420"/>
    </row>
    <row r="388" spans="1:43" x14ac:dyDescent="0.2">
      <c r="A388" s="415"/>
      <c r="B388" s="415"/>
      <c r="C388" s="420"/>
      <c r="D388" s="422"/>
      <c r="E388" s="419"/>
      <c r="F388" s="419"/>
      <c r="G388" s="420"/>
      <c r="H388" s="420"/>
      <c r="I388" s="420"/>
      <c r="J388" s="420"/>
      <c r="K388" s="420"/>
      <c r="L388" s="420"/>
      <c r="M388" s="420"/>
      <c r="N388" s="420"/>
      <c r="O388" s="420"/>
      <c r="P388" s="420"/>
      <c r="Q388" s="420"/>
      <c r="R388" s="420"/>
      <c r="S388" s="420"/>
      <c r="T388" s="420"/>
      <c r="U388" s="420"/>
      <c r="V388" s="420"/>
      <c r="W388" s="420"/>
      <c r="X388" s="420"/>
      <c r="Y388" s="420"/>
      <c r="Z388" s="420"/>
      <c r="AA388" s="420"/>
      <c r="AB388" s="420"/>
      <c r="AC388" s="420"/>
      <c r="AD388" s="420"/>
      <c r="AE388" s="420"/>
      <c r="AF388" s="420"/>
      <c r="AG388" s="420"/>
      <c r="AH388" s="420"/>
      <c r="AI388" s="420"/>
      <c r="AJ388" s="420"/>
      <c r="AK388" s="420"/>
      <c r="AL388" s="420"/>
      <c r="AM388" s="420"/>
      <c r="AN388" s="420"/>
      <c r="AO388" s="420"/>
      <c r="AP388" s="420"/>
      <c r="AQ388" s="420"/>
    </row>
    <row r="389" spans="1:43" x14ac:dyDescent="0.2">
      <c r="A389" s="415"/>
      <c r="B389" s="415"/>
      <c r="C389" s="420"/>
      <c r="D389" s="422"/>
      <c r="E389" s="419"/>
      <c r="F389" s="419"/>
      <c r="G389" s="420"/>
      <c r="H389" s="420"/>
      <c r="I389" s="420"/>
      <c r="J389" s="420"/>
      <c r="K389" s="420"/>
      <c r="L389" s="420"/>
      <c r="M389" s="420"/>
      <c r="N389" s="420"/>
      <c r="O389" s="420"/>
      <c r="P389" s="420"/>
      <c r="Q389" s="420"/>
      <c r="R389" s="420"/>
      <c r="S389" s="420"/>
      <c r="T389" s="420"/>
      <c r="U389" s="420"/>
      <c r="V389" s="420"/>
      <c r="W389" s="420"/>
      <c r="X389" s="420"/>
      <c r="Y389" s="420"/>
      <c r="Z389" s="420"/>
      <c r="AA389" s="420"/>
      <c r="AB389" s="420"/>
      <c r="AC389" s="420"/>
      <c r="AD389" s="420"/>
      <c r="AE389" s="420"/>
      <c r="AF389" s="420"/>
      <c r="AG389" s="420"/>
      <c r="AH389" s="420"/>
      <c r="AI389" s="420"/>
      <c r="AJ389" s="420"/>
      <c r="AK389" s="420"/>
      <c r="AL389" s="420"/>
      <c r="AM389" s="420"/>
      <c r="AN389" s="420"/>
      <c r="AO389" s="420"/>
      <c r="AP389" s="420"/>
      <c r="AQ389" s="420"/>
    </row>
    <row r="390" spans="1:43" x14ac:dyDescent="0.2">
      <c r="A390" s="415"/>
      <c r="B390" s="415"/>
      <c r="C390" s="420"/>
      <c r="D390" s="422"/>
      <c r="E390" s="419"/>
      <c r="F390" s="419"/>
      <c r="G390" s="420"/>
      <c r="H390" s="420"/>
      <c r="I390" s="420"/>
      <c r="J390" s="420"/>
      <c r="K390" s="420"/>
      <c r="L390" s="420"/>
      <c r="M390" s="420"/>
      <c r="N390" s="420"/>
      <c r="O390" s="420"/>
      <c r="P390" s="420"/>
      <c r="Q390" s="420"/>
      <c r="R390" s="420"/>
      <c r="S390" s="420"/>
      <c r="T390" s="420"/>
      <c r="U390" s="420"/>
      <c r="V390" s="420"/>
      <c r="W390" s="420"/>
      <c r="X390" s="420"/>
      <c r="Y390" s="420"/>
      <c r="Z390" s="420"/>
      <c r="AA390" s="420"/>
      <c r="AB390" s="420"/>
      <c r="AC390" s="420"/>
      <c r="AD390" s="420"/>
      <c r="AE390" s="420"/>
      <c r="AF390" s="420"/>
      <c r="AG390" s="420"/>
      <c r="AH390" s="420"/>
      <c r="AI390" s="420"/>
      <c r="AJ390" s="420"/>
      <c r="AK390" s="420"/>
      <c r="AL390" s="420"/>
      <c r="AM390" s="420"/>
      <c r="AN390" s="420"/>
      <c r="AO390" s="420"/>
      <c r="AP390" s="420"/>
      <c r="AQ390" s="420"/>
    </row>
    <row r="391" spans="1:43" x14ac:dyDescent="0.2">
      <c r="A391" s="415"/>
      <c r="B391" s="415"/>
      <c r="C391" s="420"/>
      <c r="D391" s="422"/>
      <c r="E391" s="419"/>
      <c r="F391" s="419"/>
      <c r="G391" s="420"/>
      <c r="H391" s="420"/>
      <c r="I391" s="420"/>
      <c r="J391" s="420"/>
      <c r="K391" s="420"/>
      <c r="L391" s="420"/>
      <c r="M391" s="420"/>
      <c r="N391" s="420"/>
      <c r="O391" s="420"/>
      <c r="P391" s="420"/>
      <c r="Q391" s="420"/>
      <c r="R391" s="420"/>
      <c r="S391" s="420"/>
      <c r="T391" s="420"/>
      <c r="U391" s="420"/>
      <c r="V391" s="420"/>
      <c r="W391" s="420"/>
      <c r="X391" s="420"/>
      <c r="Y391" s="420"/>
      <c r="Z391" s="420"/>
      <c r="AA391" s="420"/>
      <c r="AB391" s="420"/>
      <c r="AC391" s="420"/>
      <c r="AD391" s="420"/>
      <c r="AE391" s="420"/>
      <c r="AF391" s="420"/>
      <c r="AG391" s="420"/>
      <c r="AH391" s="420"/>
      <c r="AI391" s="420"/>
      <c r="AJ391" s="420"/>
      <c r="AK391" s="420"/>
      <c r="AL391" s="420"/>
      <c r="AM391" s="420"/>
      <c r="AN391" s="420"/>
      <c r="AO391" s="420"/>
      <c r="AP391" s="420"/>
      <c r="AQ391" s="420"/>
    </row>
    <row r="392" spans="1:43" x14ac:dyDescent="0.2">
      <c r="A392" s="415"/>
      <c r="B392" s="415"/>
      <c r="C392" s="420"/>
      <c r="D392" s="422"/>
      <c r="E392" s="419"/>
      <c r="F392" s="419"/>
      <c r="G392" s="420"/>
      <c r="H392" s="420"/>
      <c r="I392" s="420"/>
      <c r="J392" s="420"/>
      <c r="K392" s="420"/>
      <c r="L392" s="420"/>
      <c r="M392" s="420"/>
      <c r="N392" s="420"/>
      <c r="O392" s="420"/>
      <c r="P392" s="420"/>
      <c r="Q392" s="420"/>
      <c r="R392" s="420"/>
      <c r="S392" s="420"/>
      <c r="T392" s="420"/>
      <c r="U392" s="420"/>
      <c r="V392" s="420"/>
      <c r="W392" s="420"/>
      <c r="X392" s="420"/>
      <c r="Y392" s="420"/>
      <c r="Z392" s="420"/>
      <c r="AA392" s="420"/>
      <c r="AB392" s="420"/>
      <c r="AC392" s="420"/>
      <c r="AD392" s="420"/>
      <c r="AE392" s="420"/>
      <c r="AF392" s="420"/>
      <c r="AG392" s="420"/>
      <c r="AH392" s="420"/>
      <c r="AI392" s="420"/>
      <c r="AJ392" s="420"/>
      <c r="AK392" s="420"/>
      <c r="AL392" s="420"/>
      <c r="AM392" s="420"/>
      <c r="AN392" s="420"/>
      <c r="AO392" s="420"/>
      <c r="AP392" s="420"/>
      <c r="AQ392" s="420"/>
    </row>
    <row r="393" spans="1:43" x14ac:dyDescent="0.2">
      <c r="A393" s="415"/>
      <c r="B393" s="415"/>
      <c r="C393" s="420"/>
      <c r="D393" s="422"/>
      <c r="E393" s="419"/>
      <c r="F393" s="419"/>
      <c r="G393" s="420"/>
      <c r="H393" s="420"/>
      <c r="I393" s="420"/>
      <c r="J393" s="420"/>
      <c r="K393" s="420"/>
      <c r="L393" s="420"/>
      <c r="M393" s="420"/>
      <c r="N393" s="420"/>
      <c r="O393" s="420"/>
      <c r="P393" s="420"/>
      <c r="Q393" s="420"/>
      <c r="R393" s="420"/>
      <c r="S393" s="420"/>
      <c r="T393" s="420"/>
      <c r="U393" s="420"/>
      <c r="V393" s="420"/>
      <c r="W393" s="420"/>
      <c r="X393" s="420"/>
      <c r="Y393" s="420"/>
      <c r="Z393" s="420"/>
      <c r="AA393" s="420"/>
      <c r="AB393" s="420"/>
      <c r="AC393" s="420"/>
      <c r="AD393" s="420"/>
      <c r="AE393" s="420"/>
      <c r="AF393" s="420"/>
      <c r="AG393" s="420"/>
      <c r="AH393" s="420"/>
      <c r="AI393" s="420"/>
      <c r="AJ393" s="420"/>
      <c r="AK393" s="420"/>
      <c r="AL393" s="420"/>
      <c r="AM393" s="420"/>
      <c r="AN393" s="420"/>
      <c r="AO393" s="420"/>
      <c r="AP393" s="420"/>
      <c r="AQ393" s="420"/>
    </row>
    <row r="394" spans="1:43" x14ac:dyDescent="0.2">
      <c r="A394" s="415"/>
      <c r="B394" s="415"/>
      <c r="C394" s="420"/>
      <c r="D394" s="422"/>
      <c r="E394" s="419"/>
      <c r="F394" s="419"/>
      <c r="G394" s="420"/>
      <c r="H394" s="420"/>
      <c r="I394" s="420"/>
      <c r="J394" s="420"/>
      <c r="K394" s="420"/>
      <c r="L394" s="420"/>
      <c r="M394" s="420"/>
      <c r="N394" s="420"/>
      <c r="O394" s="420"/>
      <c r="P394" s="420"/>
      <c r="Q394" s="420"/>
      <c r="R394" s="420"/>
      <c r="S394" s="420"/>
      <c r="T394" s="420"/>
      <c r="U394" s="420"/>
      <c r="V394" s="420"/>
      <c r="W394" s="420"/>
      <c r="X394" s="420"/>
      <c r="Y394" s="420"/>
      <c r="Z394" s="420"/>
      <c r="AA394" s="420"/>
      <c r="AB394" s="420"/>
      <c r="AC394" s="420"/>
      <c r="AD394" s="420"/>
      <c r="AE394" s="420"/>
      <c r="AF394" s="420"/>
      <c r="AG394" s="420"/>
      <c r="AH394" s="420"/>
      <c r="AI394" s="420"/>
      <c r="AJ394" s="420"/>
      <c r="AK394" s="420"/>
      <c r="AL394" s="420"/>
      <c r="AM394" s="420"/>
      <c r="AN394" s="420"/>
      <c r="AO394" s="420"/>
      <c r="AP394" s="420"/>
      <c r="AQ394" s="420"/>
    </row>
    <row r="395" spans="1:43" x14ac:dyDescent="0.2">
      <c r="A395" s="415"/>
      <c r="B395" s="415"/>
      <c r="C395" s="420"/>
      <c r="D395" s="422"/>
      <c r="E395" s="419"/>
      <c r="F395" s="419"/>
      <c r="G395" s="420"/>
      <c r="H395" s="420"/>
      <c r="I395" s="420"/>
      <c r="J395" s="420"/>
      <c r="K395" s="420"/>
      <c r="L395" s="420"/>
      <c r="M395" s="420"/>
      <c r="N395" s="420"/>
      <c r="O395" s="420"/>
      <c r="P395" s="420"/>
      <c r="Q395" s="420"/>
      <c r="R395" s="420"/>
      <c r="S395" s="420"/>
      <c r="T395" s="420"/>
      <c r="U395" s="420"/>
      <c r="V395" s="420"/>
      <c r="W395" s="420"/>
      <c r="X395" s="420"/>
      <c r="Y395" s="420"/>
      <c r="Z395" s="420"/>
      <c r="AA395" s="420"/>
      <c r="AB395" s="420"/>
      <c r="AC395" s="420"/>
      <c r="AD395" s="420"/>
      <c r="AE395" s="420"/>
      <c r="AF395" s="420"/>
      <c r="AG395" s="420"/>
      <c r="AH395" s="420"/>
      <c r="AI395" s="420"/>
      <c r="AJ395" s="420"/>
      <c r="AK395" s="420"/>
      <c r="AL395" s="420"/>
      <c r="AM395" s="420"/>
      <c r="AN395" s="420"/>
      <c r="AO395" s="420"/>
      <c r="AP395" s="420"/>
      <c r="AQ395" s="420"/>
    </row>
    <row r="396" spans="1:43" x14ac:dyDescent="0.2">
      <c r="A396" s="415"/>
      <c r="B396" s="415"/>
      <c r="C396" s="420"/>
      <c r="D396" s="422"/>
      <c r="E396" s="419"/>
      <c r="F396" s="419"/>
      <c r="G396" s="420"/>
      <c r="H396" s="420"/>
      <c r="I396" s="420"/>
      <c r="J396" s="420"/>
      <c r="K396" s="420"/>
      <c r="L396" s="420"/>
      <c r="M396" s="420"/>
      <c r="N396" s="420"/>
      <c r="O396" s="420"/>
      <c r="P396" s="420"/>
      <c r="Q396" s="420"/>
      <c r="R396" s="420"/>
      <c r="S396" s="420"/>
      <c r="T396" s="420"/>
      <c r="U396" s="420"/>
      <c r="V396" s="420"/>
      <c r="W396" s="420"/>
      <c r="X396" s="420"/>
      <c r="Y396" s="420"/>
      <c r="Z396" s="420"/>
      <c r="AA396" s="420"/>
      <c r="AB396" s="420"/>
      <c r="AC396" s="420"/>
      <c r="AD396" s="420"/>
      <c r="AE396" s="420"/>
      <c r="AF396" s="420"/>
      <c r="AG396" s="420"/>
      <c r="AH396" s="420"/>
      <c r="AI396" s="420"/>
      <c r="AJ396" s="420"/>
      <c r="AK396" s="420"/>
      <c r="AL396" s="420"/>
      <c r="AM396" s="420"/>
      <c r="AN396" s="420"/>
      <c r="AO396" s="420"/>
      <c r="AP396" s="420"/>
      <c r="AQ396" s="420"/>
    </row>
    <row r="397" spans="1:43" x14ac:dyDescent="0.2">
      <c r="A397" s="415"/>
      <c r="B397" s="415"/>
      <c r="C397" s="420"/>
      <c r="D397" s="422"/>
      <c r="E397" s="419"/>
      <c r="F397" s="419"/>
      <c r="G397" s="420"/>
      <c r="H397" s="420"/>
      <c r="I397" s="420"/>
      <c r="J397" s="420"/>
      <c r="K397" s="420"/>
      <c r="L397" s="420"/>
      <c r="M397" s="420"/>
      <c r="N397" s="420"/>
      <c r="O397" s="420"/>
      <c r="P397" s="420"/>
      <c r="Q397" s="420"/>
      <c r="R397" s="420"/>
      <c r="S397" s="420"/>
      <c r="T397" s="420"/>
      <c r="U397" s="420"/>
      <c r="V397" s="420"/>
      <c r="W397" s="420"/>
      <c r="X397" s="420"/>
      <c r="Y397" s="420"/>
      <c r="Z397" s="420"/>
      <c r="AA397" s="420"/>
      <c r="AB397" s="420"/>
      <c r="AC397" s="420"/>
      <c r="AD397" s="420"/>
      <c r="AE397" s="420"/>
      <c r="AF397" s="420"/>
      <c r="AG397" s="420"/>
      <c r="AH397" s="420"/>
      <c r="AI397" s="420"/>
      <c r="AJ397" s="420"/>
      <c r="AK397" s="420"/>
      <c r="AL397" s="420"/>
      <c r="AM397" s="420"/>
      <c r="AN397" s="420"/>
      <c r="AO397" s="420"/>
      <c r="AP397" s="420"/>
      <c r="AQ397" s="420"/>
    </row>
    <row r="398" spans="1:43" x14ac:dyDescent="0.2">
      <c r="A398" s="415"/>
      <c r="B398" s="415"/>
      <c r="C398" s="420"/>
      <c r="D398" s="422"/>
      <c r="E398" s="419"/>
      <c r="F398" s="419"/>
      <c r="G398" s="420"/>
      <c r="H398" s="420"/>
      <c r="I398" s="420"/>
      <c r="J398" s="420"/>
      <c r="K398" s="420"/>
      <c r="L398" s="420"/>
      <c r="M398" s="420"/>
      <c r="N398" s="420"/>
      <c r="O398" s="420"/>
      <c r="P398" s="420"/>
      <c r="Q398" s="420"/>
      <c r="R398" s="420"/>
      <c r="S398" s="420"/>
      <c r="T398" s="420"/>
      <c r="U398" s="420"/>
      <c r="V398" s="420"/>
      <c r="W398" s="420"/>
      <c r="X398" s="420"/>
      <c r="Y398" s="420"/>
      <c r="Z398" s="420"/>
      <c r="AA398" s="420"/>
      <c r="AB398" s="420"/>
      <c r="AC398" s="420"/>
      <c r="AD398" s="420"/>
      <c r="AE398" s="420"/>
      <c r="AF398" s="420"/>
      <c r="AG398" s="420"/>
      <c r="AH398" s="420"/>
      <c r="AI398" s="420"/>
      <c r="AJ398" s="420"/>
      <c r="AK398" s="420"/>
      <c r="AL398" s="420"/>
      <c r="AM398" s="420"/>
      <c r="AN398" s="420"/>
      <c r="AO398" s="420"/>
      <c r="AP398" s="420"/>
      <c r="AQ398" s="420"/>
    </row>
    <row r="399" spans="1:43" x14ac:dyDescent="0.2">
      <c r="A399" s="415"/>
      <c r="B399" s="415"/>
      <c r="C399" s="420"/>
      <c r="D399" s="422"/>
      <c r="E399" s="419"/>
      <c r="F399" s="419"/>
      <c r="G399" s="420"/>
      <c r="H399" s="420"/>
      <c r="I399" s="420"/>
      <c r="J399" s="420"/>
      <c r="K399" s="420"/>
      <c r="L399" s="420"/>
      <c r="M399" s="420"/>
      <c r="N399" s="420"/>
      <c r="O399" s="420"/>
      <c r="P399" s="420"/>
      <c r="Q399" s="420"/>
      <c r="R399" s="420"/>
      <c r="S399" s="420"/>
      <c r="T399" s="420"/>
      <c r="U399" s="420"/>
      <c r="V399" s="420"/>
      <c r="W399" s="420"/>
      <c r="X399" s="420"/>
      <c r="Y399" s="420"/>
      <c r="Z399" s="420"/>
      <c r="AA399" s="420"/>
      <c r="AB399" s="420"/>
      <c r="AC399" s="420"/>
      <c r="AD399" s="420"/>
      <c r="AE399" s="420"/>
      <c r="AF399" s="420"/>
      <c r="AG399" s="420"/>
      <c r="AH399" s="420"/>
      <c r="AI399" s="420"/>
      <c r="AJ399" s="420"/>
      <c r="AK399" s="420"/>
      <c r="AL399" s="420"/>
      <c r="AM399" s="420"/>
      <c r="AN399" s="420"/>
      <c r="AO399" s="420"/>
      <c r="AP399" s="420"/>
      <c r="AQ399" s="420"/>
    </row>
    <row r="400" spans="1:43" x14ac:dyDescent="0.2">
      <c r="A400" s="415"/>
      <c r="B400" s="415"/>
      <c r="C400" s="420"/>
      <c r="D400" s="422"/>
      <c r="E400" s="419"/>
      <c r="F400" s="419"/>
      <c r="G400" s="420"/>
      <c r="H400" s="420"/>
      <c r="I400" s="420"/>
      <c r="J400" s="420"/>
      <c r="K400" s="420"/>
      <c r="L400" s="420"/>
      <c r="M400" s="420"/>
      <c r="N400" s="420"/>
      <c r="O400" s="420"/>
      <c r="P400" s="420"/>
      <c r="Q400" s="420"/>
      <c r="R400" s="420"/>
      <c r="S400" s="420"/>
      <c r="T400" s="420"/>
      <c r="U400" s="420"/>
      <c r="V400" s="420"/>
      <c r="W400" s="420"/>
      <c r="X400" s="420"/>
      <c r="Y400" s="420"/>
      <c r="Z400" s="420"/>
      <c r="AA400" s="420"/>
      <c r="AB400" s="420"/>
      <c r="AC400" s="420"/>
      <c r="AD400" s="420"/>
      <c r="AE400" s="420"/>
      <c r="AF400" s="420"/>
      <c r="AG400" s="420"/>
      <c r="AH400" s="420"/>
      <c r="AI400" s="420"/>
      <c r="AJ400" s="420"/>
      <c r="AK400" s="420"/>
      <c r="AL400" s="420"/>
      <c r="AM400" s="420"/>
      <c r="AN400" s="420"/>
      <c r="AO400" s="420"/>
      <c r="AP400" s="420"/>
      <c r="AQ400" s="420"/>
    </row>
    <row r="401" spans="1:43" x14ac:dyDescent="0.2">
      <c r="A401" s="415"/>
      <c r="B401" s="415"/>
      <c r="C401" s="420"/>
      <c r="D401" s="422"/>
      <c r="E401" s="419"/>
      <c r="F401" s="419"/>
      <c r="G401" s="420"/>
      <c r="H401" s="420"/>
      <c r="I401" s="420"/>
      <c r="J401" s="420"/>
      <c r="K401" s="420"/>
      <c r="L401" s="420"/>
      <c r="M401" s="420"/>
      <c r="N401" s="420"/>
      <c r="O401" s="420"/>
      <c r="P401" s="420"/>
      <c r="Q401" s="420"/>
      <c r="R401" s="420"/>
      <c r="S401" s="420"/>
      <c r="T401" s="420"/>
      <c r="U401" s="420"/>
      <c r="V401" s="420"/>
      <c r="W401" s="420"/>
      <c r="X401" s="420"/>
      <c r="Y401" s="420"/>
      <c r="Z401" s="420"/>
      <c r="AA401" s="420"/>
      <c r="AB401" s="420"/>
      <c r="AC401" s="420"/>
      <c r="AD401" s="420"/>
      <c r="AE401" s="420"/>
      <c r="AF401" s="420"/>
      <c r="AG401" s="420"/>
      <c r="AH401" s="420"/>
      <c r="AI401" s="420"/>
      <c r="AJ401" s="420"/>
      <c r="AK401" s="420"/>
      <c r="AL401" s="420"/>
      <c r="AM401" s="420"/>
      <c r="AN401" s="420"/>
      <c r="AO401" s="420"/>
      <c r="AP401" s="420"/>
      <c r="AQ401" s="420"/>
    </row>
    <row r="402" spans="1:43" x14ac:dyDescent="0.2">
      <c r="A402" s="415"/>
      <c r="B402" s="415"/>
      <c r="C402" s="420"/>
      <c r="D402" s="422"/>
      <c r="E402" s="419"/>
      <c r="F402" s="419"/>
      <c r="G402" s="420"/>
      <c r="H402" s="420"/>
      <c r="I402" s="420"/>
      <c r="J402" s="420"/>
      <c r="K402" s="420"/>
      <c r="L402" s="420"/>
      <c r="M402" s="420"/>
      <c r="N402" s="420"/>
      <c r="O402" s="420"/>
      <c r="P402" s="420"/>
      <c r="Q402" s="420"/>
      <c r="R402" s="420"/>
      <c r="S402" s="420"/>
      <c r="T402" s="420"/>
      <c r="U402" s="420"/>
      <c r="V402" s="420"/>
      <c r="W402" s="420"/>
      <c r="X402" s="420"/>
      <c r="Y402" s="420"/>
      <c r="Z402" s="420"/>
      <c r="AA402" s="420"/>
      <c r="AB402" s="420"/>
      <c r="AC402" s="420"/>
      <c r="AD402" s="420"/>
      <c r="AE402" s="420"/>
      <c r="AF402" s="420"/>
      <c r="AG402" s="420"/>
      <c r="AH402" s="420"/>
      <c r="AI402" s="420"/>
      <c r="AJ402" s="420"/>
      <c r="AK402" s="420"/>
      <c r="AL402" s="420"/>
      <c r="AM402" s="420"/>
      <c r="AN402" s="420"/>
      <c r="AO402" s="420"/>
      <c r="AP402" s="420"/>
      <c r="AQ402" s="420"/>
    </row>
    <row r="403" spans="1:43" x14ac:dyDescent="0.2">
      <c r="A403" s="415"/>
      <c r="B403" s="415"/>
      <c r="C403" s="420"/>
      <c r="D403" s="422"/>
      <c r="E403" s="419"/>
      <c r="F403" s="419"/>
      <c r="G403" s="420"/>
      <c r="H403" s="420"/>
      <c r="I403" s="420"/>
      <c r="J403" s="420"/>
      <c r="K403" s="420"/>
      <c r="L403" s="420"/>
      <c r="M403" s="420"/>
      <c r="N403" s="420"/>
      <c r="O403" s="420"/>
      <c r="P403" s="420"/>
      <c r="Q403" s="420"/>
      <c r="R403" s="420"/>
      <c r="S403" s="420"/>
      <c r="T403" s="420"/>
      <c r="U403" s="420"/>
      <c r="V403" s="420"/>
      <c r="W403" s="420"/>
      <c r="X403" s="420"/>
      <c r="Y403" s="420"/>
      <c r="Z403" s="420"/>
      <c r="AA403" s="420"/>
      <c r="AB403" s="420"/>
      <c r="AC403" s="420"/>
      <c r="AD403" s="420"/>
      <c r="AE403" s="420"/>
      <c r="AF403" s="420"/>
      <c r="AG403" s="420"/>
      <c r="AH403" s="420"/>
      <c r="AI403" s="420"/>
      <c r="AJ403" s="420"/>
      <c r="AK403" s="420"/>
      <c r="AL403" s="420"/>
      <c r="AM403" s="420"/>
      <c r="AN403" s="420"/>
      <c r="AO403" s="420"/>
      <c r="AP403" s="420"/>
      <c r="AQ403" s="420"/>
    </row>
    <row r="404" spans="1:43" x14ac:dyDescent="0.2">
      <c r="A404" s="415"/>
      <c r="B404" s="415"/>
      <c r="C404" s="420"/>
      <c r="D404" s="422"/>
      <c r="E404" s="419"/>
      <c r="F404" s="419"/>
      <c r="G404" s="420"/>
      <c r="H404" s="420"/>
      <c r="I404" s="420"/>
      <c r="J404" s="420"/>
      <c r="K404" s="420"/>
      <c r="L404" s="420"/>
      <c r="M404" s="420"/>
      <c r="N404" s="420"/>
      <c r="O404" s="420"/>
      <c r="P404" s="420"/>
      <c r="Q404" s="420"/>
      <c r="R404" s="420"/>
      <c r="S404" s="420"/>
      <c r="T404" s="420"/>
      <c r="U404" s="420"/>
      <c r="V404" s="420"/>
      <c r="W404" s="420"/>
      <c r="X404" s="420"/>
      <c r="Y404" s="420"/>
      <c r="Z404" s="420"/>
      <c r="AA404" s="420"/>
      <c r="AB404" s="420"/>
      <c r="AC404" s="420"/>
      <c r="AD404" s="420"/>
      <c r="AE404" s="420"/>
      <c r="AF404" s="420"/>
      <c r="AG404" s="420"/>
      <c r="AH404" s="420"/>
      <c r="AI404" s="420"/>
      <c r="AJ404" s="420"/>
      <c r="AK404" s="420"/>
      <c r="AL404" s="420"/>
      <c r="AM404" s="420"/>
      <c r="AN404" s="420"/>
      <c r="AO404" s="420"/>
      <c r="AP404" s="420"/>
      <c r="AQ404" s="420"/>
    </row>
    <row r="405" spans="1:43" x14ac:dyDescent="0.2">
      <c r="A405" s="415"/>
      <c r="B405" s="415"/>
      <c r="C405" s="420"/>
      <c r="D405" s="422"/>
      <c r="E405" s="419"/>
      <c r="F405" s="419"/>
      <c r="G405" s="420"/>
      <c r="H405" s="420"/>
      <c r="I405" s="420"/>
      <c r="J405" s="420"/>
      <c r="K405" s="420"/>
      <c r="L405" s="420"/>
      <c r="M405" s="420"/>
      <c r="N405" s="420"/>
      <c r="O405" s="420"/>
      <c r="P405" s="420"/>
      <c r="Q405" s="420"/>
      <c r="R405" s="420"/>
      <c r="S405" s="420"/>
      <c r="T405" s="420"/>
      <c r="U405" s="420"/>
      <c r="V405" s="420"/>
      <c r="W405" s="420"/>
      <c r="X405" s="420"/>
      <c r="Y405" s="420"/>
      <c r="Z405" s="420"/>
      <c r="AA405" s="420"/>
      <c r="AB405" s="420"/>
      <c r="AC405" s="420"/>
      <c r="AD405" s="420"/>
      <c r="AE405" s="420"/>
      <c r="AF405" s="420"/>
      <c r="AG405" s="420"/>
      <c r="AH405" s="420"/>
      <c r="AI405" s="420"/>
      <c r="AJ405" s="420"/>
      <c r="AK405" s="420"/>
      <c r="AL405" s="420"/>
      <c r="AM405" s="420"/>
      <c r="AN405" s="420"/>
      <c r="AO405" s="420"/>
      <c r="AP405" s="420"/>
      <c r="AQ405" s="420"/>
    </row>
    <row r="406" spans="1:43" x14ac:dyDescent="0.2">
      <c r="A406" s="415"/>
      <c r="B406" s="415"/>
      <c r="C406" s="420"/>
      <c r="D406" s="422"/>
      <c r="E406" s="419"/>
      <c r="F406" s="419"/>
      <c r="G406" s="420"/>
      <c r="H406" s="420"/>
      <c r="I406" s="420"/>
      <c r="J406" s="420"/>
      <c r="K406" s="420"/>
      <c r="L406" s="420"/>
      <c r="M406" s="420"/>
      <c r="N406" s="420"/>
      <c r="O406" s="420"/>
      <c r="P406" s="420"/>
      <c r="Q406" s="420"/>
      <c r="R406" s="420"/>
      <c r="S406" s="420"/>
      <c r="T406" s="420"/>
      <c r="U406" s="420"/>
      <c r="V406" s="420"/>
      <c r="W406" s="420"/>
      <c r="X406" s="420"/>
      <c r="Y406" s="420"/>
      <c r="Z406" s="420"/>
      <c r="AA406" s="420"/>
      <c r="AB406" s="420"/>
      <c r="AC406" s="420"/>
      <c r="AD406" s="420"/>
      <c r="AE406" s="420"/>
      <c r="AF406" s="420"/>
      <c r="AG406" s="420"/>
      <c r="AH406" s="420"/>
      <c r="AI406" s="420"/>
      <c r="AJ406" s="420"/>
      <c r="AK406" s="420"/>
      <c r="AL406" s="420"/>
      <c r="AM406" s="420"/>
      <c r="AN406" s="420"/>
      <c r="AO406" s="420"/>
      <c r="AP406" s="420"/>
      <c r="AQ406" s="420"/>
    </row>
    <row r="407" spans="1:43" x14ac:dyDescent="0.2">
      <c r="A407" s="415"/>
      <c r="B407" s="415"/>
      <c r="C407" s="420"/>
      <c r="D407" s="422"/>
      <c r="E407" s="419"/>
      <c r="F407" s="419"/>
      <c r="G407" s="420"/>
      <c r="H407" s="420"/>
      <c r="I407" s="420"/>
      <c r="J407" s="420"/>
      <c r="K407" s="420"/>
      <c r="L407" s="420"/>
      <c r="M407" s="420"/>
      <c r="N407" s="420"/>
      <c r="O407" s="420"/>
      <c r="P407" s="420"/>
      <c r="Q407" s="420"/>
      <c r="R407" s="420"/>
      <c r="S407" s="420"/>
      <c r="T407" s="420"/>
      <c r="U407" s="420"/>
      <c r="V407" s="420"/>
      <c r="W407" s="420"/>
      <c r="X407" s="420"/>
      <c r="Y407" s="420"/>
      <c r="Z407" s="420"/>
      <c r="AA407" s="420"/>
      <c r="AB407" s="420"/>
      <c r="AC407" s="420"/>
      <c r="AD407" s="420"/>
      <c r="AE407" s="420"/>
      <c r="AF407" s="420"/>
      <c r="AG407" s="420"/>
      <c r="AH407" s="420"/>
      <c r="AI407" s="420"/>
      <c r="AJ407" s="420"/>
      <c r="AK407" s="420"/>
      <c r="AL407" s="420"/>
      <c r="AM407" s="420"/>
      <c r="AN407" s="420"/>
      <c r="AO407" s="420"/>
      <c r="AP407" s="420"/>
      <c r="AQ407" s="420"/>
    </row>
    <row r="408" spans="1:43" x14ac:dyDescent="0.2">
      <c r="A408" s="415"/>
      <c r="B408" s="415"/>
      <c r="C408" s="420"/>
      <c r="D408" s="422"/>
      <c r="E408" s="419"/>
      <c r="F408" s="419"/>
      <c r="G408" s="420"/>
      <c r="H408" s="420"/>
      <c r="I408" s="420"/>
      <c r="J408" s="420"/>
      <c r="K408" s="420"/>
      <c r="L408" s="420"/>
      <c r="M408" s="420"/>
      <c r="N408" s="420"/>
      <c r="O408" s="420"/>
      <c r="P408" s="420"/>
      <c r="Q408" s="420"/>
      <c r="R408" s="420"/>
      <c r="S408" s="420"/>
      <c r="T408" s="420"/>
      <c r="U408" s="420"/>
      <c r="V408" s="420"/>
      <c r="W408" s="420"/>
      <c r="X408" s="420"/>
      <c r="Y408" s="420"/>
      <c r="Z408" s="420"/>
      <c r="AA408" s="420"/>
      <c r="AB408" s="420"/>
      <c r="AC408" s="420"/>
      <c r="AD408" s="420"/>
      <c r="AE408" s="420"/>
      <c r="AF408" s="420"/>
      <c r="AG408" s="420"/>
      <c r="AH408" s="420"/>
      <c r="AI408" s="420"/>
      <c r="AJ408" s="420"/>
      <c r="AK408" s="420"/>
      <c r="AL408" s="420"/>
      <c r="AM408" s="420"/>
      <c r="AN408" s="420"/>
      <c r="AO408" s="420"/>
      <c r="AP408" s="420"/>
      <c r="AQ408" s="420"/>
    </row>
    <row r="409" spans="1:43" x14ac:dyDescent="0.2">
      <c r="A409" s="415"/>
      <c r="B409" s="415"/>
      <c r="C409" s="420"/>
      <c r="D409" s="422"/>
      <c r="E409" s="419"/>
      <c r="F409" s="419"/>
      <c r="G409" s="420"/>
      <c r="H409" s="420"/>
      <c r="I409" s="420"/>
      <c r="J409" s="420"/>
      <c r="K409" s="420"/>
      <c r="L409" s="420"/>
      <c r="M409" s="420"/>
      <c r="N409" s="420"/>
      <c r="O409" s="420"/>
      <c r="P409" s="420"/>
      <c r="Q409" s="420"/>
      <c r="R409" s="420"/>
      <c r="S409" s="420"/>
      <c r="T409" s="420"/>
      <c r="U409" s="420"/>
      <c r="V409" s="420"/>
      <c r="W409" s="420"/>
      <c r="X409" s="420"/>
      <c r="Y409" s="420"/>
      <c r="Z409" s="420"/>
      <c r="AA409" s="420"/>
      <c r="AB409" s="420"/>
      <c r="AC409" s="420"/>
      <c r="AD409" s="420"/>
      <c r="AE409" s="420"/>
      <c r="AF409" s="420"/>
      <c r="AG409" s="420"/>
      <c r="AH409" s="420"/>
      <c r="AI409" s="420"/>
      <c r="AJ409" s="420"/>
      <c r="AK409" s="420"/>
      <c r="AL409" s="420"/>
      <c r="AM409" s="420"/>
      <c r="AN409" s="420"/>
      <c r="AO409" s="420"/>
      <c r="AP409" s="420"/>
      <c r="AQ409" s="420"/>
    </row>
    <row r="410" spans="1:43" x14ac:dyDescent="0.2">
      <c r="A410" s="415"/>
      <c r="B410" s="415"/>
      <c r="C410" s="420"/>
      <c r="D410" s="422"/>
      <c r="E410" s="419"/>
      <c r="F410" s="419"/>
      <c r="G410" s="420"/>
      <c r="H410" s="420"/>
      <c r="I410" s="420"/>
      <c r="J410" s="420"/>
      <c r="K410" s="420"/>
      <c r="L410" s="420"/>
      <c r="M410" s="420"/>
      <c r="N410" s="420"/>
      <c r="O410" s="420"/>
      <c r="P410" s="420"/>
      <c r="Q410" s="420"/>
      <c r="R410" s="420"/>
      <c r="S410" s="420"/>
      <c r="T410" s="420"/>
      <c r="U410" s="420"/>
      <c r="V410" s="420"/>
      <c r="W410" s="420"/>
      <c r="X410" s="420"/>
      <c r="Y410" s="420"/>
      <c r="Z410" s="420"/>
      <c r="AA410" s="420"/>
      <c r="AB410" s="420"/>
      <c r="AC410" s="420"/>
      <c r="AD410" s="420"/>
      <c r="AE410" s="420"/>
      <c r="AF410" s="420"/>
      <c r="AG410" s="420"/>
      <c r="AH410" s="420"/>
      <c r="AI410" s="420"/>
      <c r="AJ410" s="420"/>
      <c r="AK410" s="420"/>
      <c r="AL410" s="420"/>
      <c r="AM410" s="420"/>
      <c r="AN410" s="420"/>
      <c r="AO410" s="420"/>
      <c r="AP410" s="420"/>
      <c r="AQ410" s="420"/>
    </row>
    <row r="411" spans="1:43" x14ac:dyDescent="0.2">
      <c r="A411" s="415"/>
      <c r="B411" s="415"/>
      <c r="C411" s="420"/>
      <c r="D411" s="422"/>
      <c r="E411" s="419"/>
      <c r="F411" s="419"/>
      <c r="G411" s="420"/>
      <c r="H411" s="420"/>
      <c r="I411" s="420"/>
      <c r="J411" s="420"/>
      <c r="K411" s="420"/>
      <c r="L411" s="420"/>
      <c r="M411" s="420"/>
      <c r="N411" s="420"/>
      <c r="O411" s="420"/>
      <c r="P411" s="420"/>
      <c r="Q411" s="420"/>
      <c r="R411" s="420"/>
      <c r="S411" s="420"/>
      <c r="T411" s="420"/>
      <c r="U411" s="420"/>
      <c r="V411" s="420"/>
      <c r="W411" s="420"/>
      <c r="X411" s="420"/>
      <c r="Y411" s="420"/>
      <c r="Z411" s="420"/>
      <c r="AA411" s="420"/>
      <c r="AB411" s="420"/>
      <c r="AC411" s="420"/>
      <c r="AD411" s="420"/>
      <c r="AE411" s="420"/>
      <c r="AF411" s="420"/>
      <c r="AG411" s="420"/>
      <c r="AH411" s="420"/>
      <c r="AI411" s="420"/>
      <c r="AJ411" s="420"/>
      <c r="AK411" s="420"/>
      <c r="AL411" s="420"/>
      <c r="AM411" s="420"/>
      <c r="AN411" s="420"/>
      <c r="AO411" s="420"/>
      <c r="AP411" s="420"/>
      <c r="AQ411" s="420"/>
    </row>
    <row r="412" spans="1:43" x14ac:dyDescent="0.2">
      <c r="A412" s="415"/>
      <c r="B412" s="415"/>
      <c r="C412" s="420"/>
      <c r="D412" s="422"/>
      <c r="E412" s="419"/>
      <c r="F412" s="419"/>
      <c r="G412" s="420"/>
      <c r="H412" s="420"/>
      <c r="I412" s="420"/>
      <c r="J412" s="420"/>
      <c r="K412" s="420"/>
      <c r="L412" s="420"/>
      <c r="M412" s="420"/>
      <c r="N412" s="420"/>
      <c r="O412" s="420"/>
      <c r="P412" s="420"/>
      <c r="Q412" s="420"/>
      <c r="R412" s="420"/>
      <c r="S412" s="420"/>
      <c r="T412" s="420"/>
      <c r="U412" s="420"/>
      <c r="V412" s="420"/>
      <c r="W412" s="420"/>
      <c r="X412" s="420"/>
      <c r="Y412" s="420"/>
      <c r="Z412" s="420"/>
      <c r="AA412" s="420"/>
      <c r="AB412" s="420"/>
      <c r="AC412" s="420"/>
      <c r="AD412" s="420"/>
      <c r="AE412" s="420"/>
      <c r="AF412" s="420"/>
      <c r="AG412" s="420"/>
      <c r="AH412" s="420"/>
      <c r="AI412" s="420"/>
      <c r="AJ412" s="420"/>
      <c r="AK412" s="420"/>
      <c r="AL412" s="420"/>
      <c r="AM412" s="420"/>
      <c r="AN412" s="420"/>
      <c r="AO412" s="420"/>
      <c r="AP412" s="420"/>
      <c r="AQ412" s="420"/>
    </row>
    <row r="413" spans="1:43" x14ac:dyDescent="0.2">
      <c r="A413" s="415"/>
      <c r="B413" s="415"/>
      <c r="C413" s="420"/>
      <c r="D413" s="422"/>
      <c r="E413" s="419"/>
      <c r="F413" s="419"/>
      <c r="G413" s="420"/>
      <c r="H413" s="420"/>
      <c r="I413" s="420"/>
      <c r="J413" s="420"/>
      <c r="K413" s="420"/>
      <c r="L413" s="420"/>
      <c r="M413" s="420"/>
      <c r="N413" s="420"/>
      <c r="O413" s="420"/>
      <c r="P413" s="420"/>
      <c r="Q413" s="420"/>
      <c r="R413" s="420"/>
      <c r="S413" s="420"/>
      <c r="T413" s="420"/>
      <c r="U413" s="420"/>
      <c r="V413" s="420"/>
      <c r="W413" s="420"/>
      <c r="X413" s="420"/>
      <c r="Y413" s="420"/>
      <c r="Z413" s="420"/>
      <c r="AA413" s="420"/>
      <c r="AB413" s="420"/>
      <c r="AC413" s="420"/>
      <c r="AD413" s="420"/>
      <c r="AE413" s="420"/>
      <c r="AF413" s="420"/>
      <c r="AG413" s="420"/>
      <c r="AH413" s="420"/>
      <c r="AI413" s="420"/>
      <c r="AJ413" s="420"/>
      <c r="AK413" s="420"/>
      <c r="AL413" s="420"/>
      <c r="AM413" s="420"/>
      <c r="AN413" s="420"/>
      <c r="AO413" s="420"/>
      <c r="AP413" s="420"/>
      <c r="AQ413" s="420"/>
    </row>
    <row r="414" spans="1:43" x14ac:dyDescent="0.2">
      <c r="A414" s="415"/>
      <c r="B414" s="415"/>
      <c r="C414" s="420"/>
      <c r="D414" s="422"/>
      <c r="E414" s="419"/>
      <c r="F414" s="419"/>
      <c r="G414" s="420"/>
      <c r="H414" s="420"/>
      <c r="I414" s="420"/>
      <c r="J414" s="420"/>
      <c r="K414" s="420"/>
      <c r="L414" s="420"/>
      <c r="M414" s="420"/>
      <c r="N414" s="420"/>
      <c r="O414" s="420"/>
      <c r="P414" s="420"/>
      <c r="Q414" s="420"/>
      <c r="R414" s="420"/>
      <c r="S414" s="420"/>
      <c r="T414" s="420"/>
      <c r="U414" s="420"/>
      <c r="V414" s="420"/>
      <c r="W414" s="420"/>
      <c r="X414" s="420"/>
      <c r="Y414" s="420"/>
      <c r="Z414" s="420"/>
      <c r="AA414" s="420"/>
      <c r="AB414" s="420"/>
      <c r="AC414" s="420"/>
      <c r="AD414" s="420"/>
      <c r="AE414" s="420"/>
      <c r="AF414" s="420"/>
      <c r="AG414" s="420"/>
      <c r="AH414" s="420"/>
      <c r="AI414" s="420"/>
      <c r="AJ414" s="420"/>
      <c r="AK414" s="420"/>
      <c r="AL414" s="420"/>
      <c r="AM414" s="420"/>
      <c r="AN414" s="420"/>
      <c r="AO414" s="420"/>
      <c r="AP414" s="420"/>
      <c r="AQ414" s="420"/>
    </row>
    <row r="415" spans="1:43" x14ac:dyDescent="0.2">
      <c r="A415" s="415"/>
      <c r="B415" s="415"/>
      <c r="C415" s="420"/>
      <c r="D415" s="422"/>
      <c r="E415" s="419"/>
      <c r="F415" s="419"/>
      <c r="G415" s="420"/>
      <c r="H415" s="420"/>
      <c r="I415" s="420"/>
      <c r="J415" s="420"/>
      <c r="K415" s="420"/>
      <c r="L415" s="420"/>
      <c r="M415" s="420"/>
      <c r="N415" s="420"/>
      <c r="O415" s="420"/>
      <c r="P415" s="420"/>
      <c r="Q415" s="420"/>
      <c r="R415" s="420"/>
      <c r="S415" s="420"/>
      <c r="T415" s="420"/>
      <c r="U415" s="420"/>
      <c r="V415" s="420"/>
      <c r="W415" s="420"/>
      <c r="X415" s="420"/>
      <c r="Y415" s="420"/>
      <c r="Z415" s="420"/>
      <c r="AA415" s="420"/>
      <c r="AB415" s="420"/>
      <c r="AC415" s="420"/>
      <c r="AD415" s="420"/>
      <c r="AE415" s="420"/>
      <c r="AF415" s="420"/>
      <c r="AG415" s="420"/>
      <c r="AH415" s="420"/>
      <c r="AI415" s="420"/>
      <c r="AJ415" s="420"/>
      <c r="AK415" s="420"/>
      <c r="AL415" s="420"/>
      <c r="AM415" s="420"/>
      <c r="AN415" s="420"/>
      <c r="AO415" s="420"/>
      <c r="AP415" s="420"/>
      <c r="AQ415" s="420"/>
    </row>
    <row r="416" spans="1:43" x14ac:dyDescent="0.2">
      <c r="A416" s="415"/>
      <c r="B416" s="415"/>
      <c r="C416" s="420"/>
      <c r="D416" s="422"/>
      <c r="E416" s="419"/>
      <c r="F416" s="419"/>
      <c r="G416" s="420"/>
      <c r="H416" s="420"/>
      <c r="I416" s="420"/>
      <c r="J416" s="420"/>
      <c r="K416" s="420"/>
      <c r="L416" s="420"/>
      <c r="M416" s="420"/>
      <c r="N416" s="420"/>
      <c r="O416" s="420"/>
      <c r="P416" s="420"/>
      <c r="Q416" s="420"/>
      <c r="R416" s="420"/>
      <c r="S416" s="420"/>
      <c r="T416" s="420"/>
      <c r="U416" s="420"/>
      <c r="V416" s="420"/>
      <c r="W416" s="420"/>
      <c r="X416" s="420"/>
      <c r="Y416" s="420"/>
      <c r="Z416" s="420"/>
      <c r="AA416" s="420"/>
      <c r="AB416" s="420"/>
      <c r="AC416" s="420"/>
      <c r="AD416" s="420"/>
      <c r="AE416" s="420"/>
      <c r="AF416" s="420"/>
      <c r="AG416" s="420"/>
      <c r="AH416" s="420"/>
      <c r="AI416" s="420"/>
      <c r="AJ416" s="420"/>
      <c r="AK416" s="420"/>
      <c r="AL416" s="420"/>
      <c r="AM416" s="420"/>
      <c r="AN416" s="420"/>
      <c r="AO416" s="420"/>
      <c r="AP416" s="420"/>
      <c r="AQ416" s="420"/>
    </row>
    <row r="417" spans="1:43" x14ac:dyDescent="0.2">
      <c r="A417" s="415"/>
      <c r="B417" s="415"/>
      <c r="C417" s="420"/>
      <c r="D417" s="422"/>
      <c r="E417" s="419"/>
      <c r="F417" s="419"/>
      <c r="G417" s="420"/>
      <c r="H417" s="420"/>
      <c r="I417" s="420"/>
      <c r="J417" s="420"/>
      <c r="K417" s="420"/>
      <c r="L417" s="420"/>
      <c r="M417" s="420"/>
      <c r="N417" s="420"/>
      <c r="O417" s="420"/>
      <c r="P417" s="420"/>
      <c r="Q417" s="420"/>
      <c r="R417" s="420"/>
      <c r="S417" s="420"/>
      <c r="T417" s="420"/>
      <c r="U417" s="420"/>
      <c r="V417" s="420"/>
      <c r="W417" s="420"/>
      <c r="X417" s="420"/>
      <c r="Y417" s="420"/>
      <c r="Z417" s="420"/>
      <c r="AA417" s="420"/>
      <c r="AB417" s="420"/>
      <c r="AC417" s="420"/>
      <c r="AD417" s="420"/>
      <c r="AE417" s="420"/>
      <c r="AF417" s="420"/>
      <c r="AG417" s="420"/>
      <c r="AH417" s="420"/>
      <c r="AI417" s="420"/>
      <c r="AJ417" s="420"/>
      <c r="AK417" s="420"/>
      <c r="AL417" s="420"/>
      <c r="AM417" s="420"/>
      <c r="AN417" s="420"/>
      <c r="AO417" s="420"/>
      <c r="AP417" s="420"/>
      <c r="AQ417" s="420"/>
    </row>
    <row r="418" spans="1:43" x14ac:dyDescent="0.2">
      <c r="A418" s="415"/>
      <c r="B418" s="415"/>
      <c r="C418" s="420"/>
      <c r="D418" s="422"/>
      <c r="E418" s="419"/>
      <c r="F418" s="419"/>
      <c r="G418" s="420"/>
      <c r="H418" s="420"/>
      <c r="I418" s="420"/>
      <c r="J418" s="420"/>
      <c r="K418" s="420"/>
      <c r="L418" s="420"/>
      <c r="M418" s="420"/>
      <c r="N418" s="420"/>
      <c r="O418" s="420"/>
      <c r="P418" s="420"/>
      <c r="Q418" s="420"/>
      <c r="R418" s="420"/>
      <c r="S418" s="420"/>
      <c r="T418" s="420"/>
      <c r="U418" s="420"/>
      <c r="V418" s="420"/>
      <c r="W418" s="420"/>
      <c r="X418" s="420"/>
      <c r="Y418" s="420"/>
      <c r="Z418" s="420"/>
      <c r="AA418" s="420"/>
      <c r="AB418" s="420"/>
      <c r="AC418" s="420"/>
      <c r="AD418" s="420"/>
      <c r="AE418" s="420"/>
      <c r="AF418" s="420"/>
      <c r="AG418" s="420"/>
      <c r="AH418" s="420"/>
      <c r="AI418" s="420"/>
      <c r="AJ418" s="420"/>
      <c r="AK418" s="420"/>
      <c r="AL418" s="420"/>
      <c r="AM418" s="420"/>
      <c r="AN418" s="420"/>
      <c r="AO418" s="420"/>
      <c r="AP418" s="420"/>
      <c r="AQ418" s="420"/>
    </row>
    <row r="419" spans="1:43" x14ac:dyDescent="0.2">
      <c r="A419" s="415"/>
      <c r="B419" s="415"/>
      <c r="C419" s="420"/>
      <c r="D419" s="422"/>
      <c r="E419" s="419"/>
      <c r="F419" s="419"/>
      <c r="G419" s="420"/>
      <c r="H419" s="420"/>
      <c r="I419" s="420"/>
      <c r="J419" s="420"/>
      <c r="K419" s="420"/>
      <c r="L419" s="420"/>
      <c r="M419" s="420"/>
      <c r="N419" s="420"/>
      <c r="O419" s="420"/>
      <c r="P419" s="420"/>
      <c r="Q419" s="420"/>
      <c r="R419" s="420"/>
      <c r="S419" s="420"/>
      <c r="T419" s="420"/>
      <c r="U419" s="420"/>
      <c r="V419" s="420"/>
      <c r="W419" s="420"/>
      <c r="X419" s="420"/>
      <c r="Y419" s="420"/>
      <c r="Z419" s="420"/>
      <c r="AA419" s="420"/>
      <c r="AB419" s="420"/>
      <c r="AC419" s="420"/>
      <c r="AD419" s="420"/>
      <c r="AE419" s="420"/>
      <c r="AF419" s="420"/>
      <c r="AG419" s="420"/>
      <c r="AH419" s="420"/>
      <c r="AI419" s="420"/>
      <c r="AJ419" s="420"/>
      <c r="AK419" s="420"/>
      <c r="AL419" s="420"/>
      <c r="AM419" s="420"/>
      <c r="AN419" s="420"/>
      <c r="AO419" s="420"/>
      <c r="AP419" s="420"/>
      <c r="AQ419" s="420"/>
    </row>
    <row r="420" spans="1:43" x14ac:dyDescent="0.2">
      <c r="A420" s="415"/>
      <c r="B420" s="415"/>
      <c r="C420" s="420"/>
      <c r="D420" s="422"/>
      <c r="E420" s="419"/>
      <c r="F420" s="419"/>
      <c r="G420" s="420"/>
      <c r="H420" s="420"/>
      <c r="I420" s="420"/>
      <c r="J420" s="420"/>
      <c r="K420" s="420"/>
      <c r="L420" s="420"/>
      <c r="M420" s="420"/>
      <c r="N420" s="420"/>
      <c r="O420" s="420"/>
      <c r="P420" s="420"/>
      <c r="Q420" s="420"/>
      <c r="R420" s="420"/>
      <c r="S420" s="420"/>
      <c r="T420" s="420"/>
      <c r="U420" s="420"/>
      <c r="V420" s="420"/>
      <c r="W420" s="420"/>
      <c r="X420" s="420"/>
      <c r="Y420" s="420"/>
      <c r="Z420" s="420"/>
      <c r="AA420" s="420"/>
      <c r="AB420" s="420"/>
      <c r="AC420" s="420"/>
      <c r="AD420" s="420"/>
      <c r="AE420" s="420"/>
      <c r="AF420" s="420"/>
      <c r="AG420" s="420"/>
      <c r="AH420" s="420"/>
      <c r="AI420" s="420"/>
      <c r="AJ420" s="420"/>
      <c r="AK420" s="420"/>
      <c r="AL420" s="420"/>
      <c r="AM420" s="420"/>
      <c r="AN420" s="420"/>
      <c r="AO420" s="420"/>
      <c r="AP420" s="420"/>
      <c r="AQ420" s="420"/>
    </row>
    <row r="421" spans="1:43" x14ac:dyDescent="0.2">
      <c r="A421" s="415"/>
      <c r="B421" s="415"/>
      <c r="C421" s="420"/>
      <c r="D421" s="422"/>
      <c r="E421" s="419"/>
      <c r="F421" s="419"/>
      <c r="G421" s="420"/>
      <c r="H421" s="420"/>
      <c r="I421" s="420"/>
      <c r="J421" s="420"/>
      <c r="K421" s="420"/>
      <c r="L421" s="420"/>
      <c r="M421" s="420"/>
      <c r="N421" s="420"/>
      <c r="O421" s="420"/>
      <c r="P421" s="420"/>
      <c r="Q421" s="420"/>
      <c r="R421" s="420"/>
      <c r="S421" s="420"/>
      <c r="T421" s="420"/>
      <c r="U421" s="420"/>
      <c r="V421" s="420"/>
      <c r="W421" s="420"/>
      <c r="X421" s="420"/>
      <c r="Y421" s="420"/>
      <c r="Z421" s="420"/>
      <c r="AA421" s="420"/>
      <c r="AB421" s="420"/>
      <c r="AC421" s="420"/>
      <c r="AD421" s="420"/>
      <c r="AE421" s="420"/>
      <c r="AF421" s="420"/>
      <c r="AG421" s="420"/>
      <c r="AH421" s="420"/>
      <c r="AI421" s="420"/>
      <c r="AJ421" s="420"/>
      <c r="AK421" s="420"/>
      <c r="AL421" s="420"/>
      <c r="AM421" s="420"/>
      <c r="AN421" s="420"/>
      <c r="AO421" s="420"/>
      <c r="AP421" s="420"/>
      <c r="AQ421" s="420"/>
    </row>
    <row r="422" spans="1:43" x14ac:dyDescent="0.2">
      <c r="A422" s="415"/>
      <c r="B422" s="415"/>
      <c r="C422" s="420"/>
      <c r="D422" s="422"/>
      <c r="E422" s="419"/>
      <c r="F422" s="419"/>
      <c r="G422" s="420"/>
      <c r="H422" s="420"/>
      <c r="I422" s="420"/>
      <c r="J422" s="420"/>
      <c r="K422" s="420"/>
      <c r="L422" s="420"/>
      <c r="M422" s="420"/>
      <c r="N422" s="420"/>
      <c r="O422" s="420"/>
      <c r="P422" s="420"/>
      <c r="Q422" s="420"/>
      <c r="R422" s="420"/>
      <c r="S422" s="420"/>
      <c r="T422" s="420"/>
      <c r="U422" s="420"/>
      <c r="V422" s="420"/>
      <c r="W422" s="420"/>
      <c r="X422" s="420"/>
      <c r="Y422" s="420"/>
      <c r="Z422" s="420"/>
      <c r="AA422" s="420"/>
      <c r="AB422" s="420"/>
      <c r="AC422" s="420"/>
      <c r="AD422" s="420"/>
      <c r="AE422" s="420"/>
      <c r="AF422" s="420"/>
      <c r="AG422" s="420"/>
      <c r="AH422" s="420"/>
      <c r="AI422" s="420"/>
      <c r="AJ422" s="420"/>
      <c r="AK422" s="420"/>
      <c r="AL422" s="420"/>
      <c r="AM422" s="420"/>
      <c r="AN422" s="420"/>
      <c r="AO422" s="420"/>
      <c r="AP422" s="420"/>
      <c r="AQ422" s="420"/>
    </row>
    <row r="423" spans="1:43" x14ac:dyDescent="0.2">
      <c r="A423" s="415"/>
      <c r="B423" s="415"/>
      <c r="C423" s="420"/>
      <c r="D423" s="422"/>
      <c r="E423" s="419"/>
      <c r="F423" s="419"/>
      <c r="G423" s="420"/>
      <c r="H423" s="420"/>
      <c r="I423" s="420"/>
      <c r="J423" s="420"/>
      <c r="K423" s="420"/>
      <c r="L423" s="420"/>
      <c r="M423" s="420"/>
      <c r="N423" s="420"/>
      <c r="O423" s="420"/>
      <c r="P423" s="420"/>
      <c r="Q423" s="420"/>
      <c r="R423" s="420"/>
      <c r="S423" s="420"/>
      <c r="T423" s="420"/>
      <c r="U423" s="420"/>
      <c r="V423" s="420"/>
      <c r="W423" s="420"/>
      <c r="X423" s="420"/>
      <c r="Y423" s="420"/>
      <c r="Z423" s="420"/>
      <c r="AA423" s="420"/>
      <c r="AB423" s="420"/>
      <c r="AC423" s="420"/>
      <c r="AD423" s="420"/>
      <c r="AE423" s="420"/>
      <c r="AF423" s="420"/>
      <c r="AG423" s="420"/>
      <c r="AH423" s="420"/>
      <c r="AI423" s="420"/>
      <c r="AJ423" s="420"/>
      <c r="AK423" s="420"/>
      <c r="AL423" s="420"/>
      <c r="AM423" s="420"/>
      <c r="AN423" s="420"/>
      <c r="AO423" s="420"/>
      <c r="AP423" s="420"/>
      <c r="AQ423" s="420"/>
    </row>
    <row r="424" spans="1:43" x14ac:dyDescent="0.2">
      <c r="A424" s="415"/>
      <c r="B424" s="415"/>
      <c r="C424" s="420"/>
      <c r="D424" s="422"/>
      <c r="E424" s="419"/>
      <c r="F424" s="419"/>
      <c r="G424" s="420"/>
      <c r="H424" s="420"/>
      <c r="I424" s="420"/>
      <c r="J424" s="420"/>
      <c r="K424" s="420"/>
      <c r="L424" s="420"/>
      <c r="M424" s="420"/>
      <c r="N424" s="420"/>
      <c r="O424" s="420"/>
      <c r="P424" s="420"/>
      <c r="Q424" s="420"/>
      <c r="R424" s="420"/>
      <c r="S424" s="420"/>
      <c r="T424" s="420"/>
      <c r="U424" s="420"/>
      <c r="V424" s="420"/>
      <c r="W424" s="420"/>
      <c r="X424" s="420"/>
      <c r="Y424" s="420"/>
      <c r="Z424" s="420"/>
      <c r="AA424" s="420"/>
      <c r="AB424" s="420"/>
      <c r="AC424" s="420"/>
      <c r="AD424" s="420"/>
      <c r="AE424" s="420"/>
      <c r="AF424" s="420"/>
      <c r="AG424" s="420"/>
      <c r="AH424" s="420"/>
      <c r="AI424" s="420"/>
      <c r="AJ424" s="420"/>
      <c r="AK424" s="420"/>
      <c r="AL424" s="420"/>
      <c r="AM424" s="420"/>
      <c r="AN424" s="420"/>
      <c r="AO424" s="420"/>
      <c r="AP424" s="420"/>
      <c r="AQ424" s="420"/>
    </row>
    <row r="425" spans="1:43" x14ac:dyDescent="0.2">
      <c r="A425" s="415"/>
      <c r="B425" s="415"/>
      <c r="C425" s="420"/>
      <c r="D425" s="422"/>
      <c r="E425" s="419"/>
      <c r="F425" s="419"/>
      <c r="G425" s="420"/>
      <c r="H425" s="420"/>
      <c r="I425" s="420"/>
      <c r="J425" s="420"/>
      <c r="K425" s="420"/>
      <c r="L425" s="420"/>
      <c r="M425" s="420"/>
      <c r="N425" s="420"/>
      <c r="O425" s="420"/>
      <c r="P425" s="420"/>
      <c r="Q425" s="420"/>
      <c r="R425" s="420"/>
      <c r="S425" s="420"/>
      <c r="T425" s="420"/>
      <c r="U425" s="420"/>
      <c r="V425" s="420"/>
      <c r="W425" s="420"/>
      <c r="X425" s="420"/>
      <c r="Y425" s="420"/>
      <c r="Z425" s="420"/>
      <c r="AA425" s="420"/>
      <c r="AB425" s="420"/>
      <c r="AC425" s="420"/>
      <c r="AD425" s="420"/>
      <c r="AE425" s="420"/>
      <c r="AF425" s="420"/>
      <c r="AG425" s="420"/>
      <c r="AH425" s="420"/>
      <c r="AI425" s="420"/>
      <c r="AJ425" s="420"/>
      <c r="AK425" s="420"/>
      <c r="AL425" s="420"/>
      <c r="AM425" s="420"/>
      <c r="AN425" s="420"/>
      <c r="AO425" s="420"/>
      <c r="AP425" s="420"/>
      <c r="AQ425" s="420"/>
    </row>
    <row r="426" spans="1:43" x14ac:dyDescent="0.2">
      <c r="A426" s="415"/>
      <c r="B426" s="415"/>
      <c r="C426" s="420"/>
      <c r="D426" s="422"/>
      <c r="E426" s="419"/>
      <c r="F426" s="419"/>
      <c r="G426" s="420"/>
      <c r="H426" s="420"/>
      <c r="I426" s="420"/>
      <c r="J426" s="420"/>
      <c r="K426" s="420"/>
      <c r="L426" s="420"/>
      <c r="M426" s="420"/>
      <c r="N426" s="420"/>
      <c r="O426" s="420"/>
      <c r="P426" s="420"/>
      <c r="Q426" s="420"/>
      <c r="R426" s="420"/>
      <c r="S426" s="420"/>
      <c r="T426" s="420"/>
      <c r="U426" s="420"/>
      <c r="V426" s="420"/>
      <c r="W426" s="420"/>
      <c r="X426" s="420"/>
      <c r="Y426" s="420"/>
      <c r="Z426" s="420"/>
      <c r="AA426" s="420"/>
      <c r="AB426" s="420"/>
      <c r="AC426" s="420"/>
      <c r="AD426" s="420"/>
      <c r="AE426" s="420"/>
      <c r="AF426" s="420"/>
      <c r="AG426" s="420"/>
      <c r="AH426" s="420"/>
      <c r="AI426" s="420"/>
      <c r="AJ426" s="420"/>
      <c r="AK426" s="420"/>
      <c r="AL426" s="420"/>
      <c r="AM426" s="420"/>
      <c r="AN426" s="420"/>
      <c r="AO426" s="420"/>
      <c r="AP426" s="420"/>
      <c r="AQ426" s="420"/>
    </row>
    <row r="427" spans="1:43" x14ac:dyDescent="0.2">
      <c r="A427" s="415"/>
      <c r="B427" s="415"/>
      <c r="C427" s="420"/>
      <c r="D427" s="422"/>
      <c r="E427" s="419"/>
      <c r="F427" s="419"/>
      <c r="G427" s="420"/>
      <c r="H427" s="420"/>
      <c r="I427" s="420"/>
      <c r="J427" s="420"/>
      <c r="K427" s="420"/>
      <c r="L427" s="420"/>
      <c r="M427" s="420"/>
      <c r="N427" s="420"/>
      <c r="O427" s="420"/>
      <c r="P427" s="420"/>
      <c r="Q427" s="420"/>
      <c r="R427" s="420"/>
      <c r="S427" s="420"/>
      <c r="T427" s="420"/>
      <c r="U427" s="420"/>
      <c r="V427" s="420"/>
      <c r="W427" s="420"/>
      <c r="X427" s="420"/>
      <c r="Y427" s="420"/>
      <c r="Z427" s="420"/>
      <c r="AA427" s="420"/>
      <c r="AB427" s="420"/>
      <c r="AC427" s="420"/>
      <c r="AD427" s="420"/>
      <c r="AE427" s="420"/>
      <c r="AF427" s="420"/>
      <c r="AG427" s="420"/>
      <c r="AH427" s="420"/>
      <c r="AI427" s="420"/>
      <c r="AJ427" s="420"/>
      <c r="AK427" s="420"/>
      <c r="AL427" s="420"/>
      <c r="AM427" s="420"/>
      <c r="AN427" s="420"/>
      <c r="AO427" s="420"/>
      <c r="AP427" s="420"/>
      <c r="AQ427" s="420"/>
    </row>
    <row r="428" spans="1:43" x14ac:dyDescent="0.2">
      <c r="A428" s="415"/>
      <c r="B428" s="415"/>
      <c r="C428" s="420"/>
      <c r="D428" s="422"/>
      <c r="E428" s="419"/>
      <c r="F428" s="419"/>
      <c r="G428" s="420"/>
      <c r="H428" s="420"/>
      <c r="I428" s="420"/>
      <c r="J428" s="420"/>
      <c r="K428" s="420"/>
      <c r="L428" s="420"/>
      <c r="M428" s="420"/>
      <c r="N428" s="420"/>
      <c r="O428" s="420"/>
      <c r="P428" s="420"/>
      <c r="Q428" s="420"/>
      <c r="R428" s="420"/>
      <c r="S428" s="420"/>
      <c r="T428" s="420"/>
      <c r="U428" s="420"/>
      <c r="V428" s="420"/>
      <c r="W428" s="420"/>
      <c r="X428" s="420"/>
      <c r="Y428" s="420"/>
      <c r="Z428" s="420"/>
      <c r="AA428" s="420"/>
      <c r="AB428" s="420"/>
      <c r="AC428" s="420"/>
      <c r="AD428" s="420"/>
      <c r="AE428" s="420"/>
      <c r="AF428" s="420"/>
      <c r="AG428" s="420"/>
      <c r="AH428" s="420"/>
      <c r="AI428" s="420"/>
      <c r="AJ428" s="420"/>
      <c r="AK428" s="420"/>
      <c r="AL428" s="420"/>
      <c r="AM428" s="420"/>
      <c r="AN428" s="420"/>
      <c r="AO428" s="420"/>
      <c r="AP428" s="420"/>
      <c r="AQ428" s="420"/>
    </row>
    <row r="429" spans="1:43" x14ac:dyDescent="0.2">
      <c r="A429" s="415"/>
      <c r="B429" s="415"/>
      <c r="C429" s="420"/>
      <c r="D429" s="422"/>
      <c r="E429" s="419"/>
      <c r="F429" s="419"/>
      <c r="G429" s="420"/>
      <c r="H429" s="420"/>
      <c r="I429" s="420"/>
      <c r="J429" s="420"/>
      <c r="K429" s="420"/>
      <c r="L429" s="420"/>
      <c r="M429" s="420"/>
      <c r="N429" s="420"/>
      <c r="O429" s="420"/>
      <c r="P429" s="420"/>
      <c r="Q429" s="420"/>
      <c r="R429" s="420"/>
      <c r="S429" s="420"/>
      <c r="T429" s="420"/>
      <c r="U429" s="420"/>
      <c r="V429" s="420"/>
      <c r="W429" s="420"/>
      <c r="X429" s="420"/>
      <c r="Y429" s="420"/>
      <c r="Z429" s="420"/>
      <c r="AA429" s="420"/>
      <c r="AB429" s="420"/>
      <c r="AC429" s="420"/>
      <c r="AD429" s="420"/>
      <c r="AE429" s="420"/>
      <c r="AF429" s="420"/>
      <c r="AG429" s="420"/>
      <c r="AH429" s="420"/>
      <c r="AI429" s="420"/>
      <c r="AJ429" s="420"/>
      <c r="AK429" s="420"/>
      <c r="AL429" s="420"/>
      <c r="AM429" s="420"/>
      <c r="AN429" s="420"/>
      <c r="AO429" s="420"/>
      <c r="AP429" s="420"/>
      <c r="AQ429" s="420"/>
    </row>
    <row r="430" spans="1:43" x14ac:dyDescent="0.2">
      <c r="A430" s="415"/>
      <c r="B430" s="415"/>
      <c r="C430" s="420"/>
      <c r="D430" s="422"/>
      <c r="E430" s="419"/>
      <c r="F430" s="419"/>
      <c r="G430" s="420"/>
      <c r="H430" s="420"/>
      <c r="I430" s="420"/>
      <c r="J430" s="420"/>
      <c r="K430" s="420"/>
      <c r="L430" s="420"/>
      <c r="M430" s="420"/>
      <c r="N430" s="420"/>
      <c r="O430" s="420"/>
      <c r="P430" s="420"/>
      <c r="Q430" s="420"/>
      <c r="R430" s="420"/>
      <c r="S430" s="420"/>
      <c r="T430" s="420"/>
      <c r="U430" s="420"/>
      <c r="V430" s="420"/>
      <c r="W430" s="420"/>
      <c r="X430" s="420"/>
      <c r="Y430" s="420"/>
      <c r="Z430" s="420"/>
      <c r="AA430" s="420"/>
      <c r="AB430" s="420"/>
      <c r="AC430" s="420"/>
      <c r="AD430" s="420"/>
      <c r="AE430" s="420"/>
      <c r="AF430" s="420"/>
      <c r="AG430" s="420"/>
      <c r="AH430" s="420"/>
      <c r="AI430" s="420"/>
      <c r="AJ430" s="420"/>
      <c r="AK430" s="420"/>
      <c r="AL430" s="420"/>
      <c r="AM430" s="420"/>
      <c r="AN430" s="420"/>
      <c r="AO430" s="420"/>
      <c r="AP430" s="420"/>
      <c r="AQ430" s="420"/>
    </row>
    <row r="431" spans="1:43" x14ac:dyDescent="0.2">
      <c r="A431" s="415"/>
      <c r="B431" s="415"/>
      <c r="C431" s="420"/>
      <c r="D431" s="422"/>
      <c r="E431" s="419"/>
      <c r="F431" s="419"/>
      <c r="G431" s="420"/>
      <c r="H431" s="420"/>
      <c r="I431" s="420"/>
      <c r="J431" s="420"/>
      <c r="K431" s="420"/>
      <c r="L431" s="420"/>
      <c r="M431" s="420"/>
      <c r="N431" s="420"/>
      <c r="O431" s="420"/>
      <c r="P431" s="420"/>
      <c r="Q431" s="420"/>
      <c r="R431" s="420"/>
      <c r="S431" s="420"/>
      <c r="T431" s="420"/>
      <c r="U431" s="420"/>
      <c r="V431" s="420"/>
      <c r="W431" s="420"/>
      <c r="X431" s="420"/>
      <c r="Y431" s="420"/>
      <c r="Z431" s="420"/>
      <c r="AA431" s="420"/>
      <c r="AB431" s="420"/>
      <c r="AC431" s="420"/>
      <c r="AD431" s="420"/>
      <c r="AE431" s="420"/>
      <c r="AF431" s="420"/>
      <c r="AG431" s="420"/>
      <c r="AH431" s="420"/>
      <c r="AI431" s="420"/>
      <c r="AJ431" s="420"/>
      <c r="AK431" s="420"/>
      <c r="AL431" s="420"/>
      <c r="AM431" s="420"/>
      <c r="AN431" s="420"/>
      <c r="AO431" s="420"/>
      <c r="AP431" s="420"/>
      <c r="AQ431" s="420"/>
    </row>
    <row r="432" spans="1:43" x14ac:dyDescent="0.2">
      <c r="A432" s="415"/>
      <c r="B432" s="415"/>
      <c r="C432" s="420"/>
      <c r="D432" s="422"/>
      <c r="E432" s="419"/>
      <c r="F432" s="419"/>
      <c r="G432" s="420"/>
      <c r="H432" s="420"/>
      <c r="I432" s="420"/>
      <c r="J432" s="420"/>
      <c r="K432" s="420"/>
      <c r="L432" s="420"/>
      <c r="M432" s="420"/>
      <c r="N432" s="420"/>
      <c r="O432" s="420"/>
      <c r="P432" s="420"/>
      <c r="Q432" s="420"/>
      <c r="R432" s="420"/>
      <c r="S432" s="420"/>
      <c r="T432" s="420"/>
      <c r="U432" s="420"/>
      <c r="V432" s="420"/>
      <c r="W432" s="420"/>
      <c r="X432" s="420"/>
      <c r="Y432" s="420"/>
      <c r="Z432" s="420"/>
      <c r="AA432" s="420"/>
      <c r="AB432" s="420"/>
      <c r="AC432" s="420"/>
      <c r="AD432" s="420"/>
      <c r="AE432" s="420"/>
      <c r="AF432" s="420"/>
      <c r="AG432" s="420"/>
      <c r="AH432" s="420"/>
      <c r="AI432" s="420"/>
      <c r="AJ432" s="420"/>
      <c r="AK432" s="420"/>
      <c r="AL432" s="420"/>
      <c r="AM432" s="420"/>
      <c r="AN432" s="420"/>
      <c r="AO432" s="420"/>
      <c r="AP432" s="420"/>
      <c r="AQ432" s="420"/>
    </row>
    <row r="433" spans="1:43" x14ac:dyDescent="0.2">
      <c r="A433" s="415"/>
      <c r="B433" s="415"/>
      <c r="C433" s="420"/>
      <c r="D433" s="422"/>
      <c r="E433" s="419"/>
      <c r="F433" s="419"/>
      <c r="G433" s="420"/>
      <c r="H433" s="420"/>
      <c r="I433" s="420"/>
      <c r="J433" s="420"/>
      <c r="K433" s="420"/>
      <c r="L433" s="420"/>
      <c r="M433" s="420"/>
      <c r="N433" s="420"/>
      <c r="O433" s="420"/>
      <c r="P433" s="420"/>
      <c r="Q433" s="420"/>
      <c r="R433" s="420"/>
      <c r="S433" s="420"/>
      <c r="T433" s="420"/>
      <c r="U433" s="420"/>
      <c r="V433" s="420"/>
      <c r="W433" s="420"/>
      <c r="X433" s="420"/>
      <c r="Y433" s="420"/>
      <c r="Z433" s="420"/>
      <c r="AA433" s="420"/>
      <c r="AB433" s="420"/>
      <c r="AC433" s="420"/>
      <c r="AD433" s="420"/>
      <c r="AE433" s="420"/>
      <c r="AF433" s="420"/>
      <c r="AG433" s="420"/>
      <c r="AH433" s="420"/>
      <c r="AI433" s="420"/>
      <c r="AJ433" s="420"/>
      <c r="AK433" s="420"/>
      <c r="AL433" s="420"/>
      <c r="AM433" s="420"/>
      <c r="AN433" s="420"/>
      <c r="AO433" s="420"/>
      <c r="AP433" s="420"/>
      <c r="AQ433" s="420"/>
    </row>
    <row r="434" spans="1:43" x14ac:dyDescent="0.2">
      <c r="A434" s="415"/>
      <c r="B434" s="415"/>
      <c r="C434" s="420"/>
      <c r="D434" s="422"/>
      <c r="E434" s="419"/>
      <c r="F434" s="419"/>
      <c r="G434" s="420"/>
      <c r="H434" s="420"/>
      <c r="I434" s="420"/>
      <c r="J434" s="420"/>
      <c r="K434" s="420"/>
      <c r="L434" s="420"/>
      <c r="M434" s="420"/>
      <c r="N434" s="420"/>
      <c r="O434" s="420"/>
      <c r="P434" s="420"/>
      <c r="Q434" s="420"/>
      <c r="R434" s="420"/>
      <c r="S434" s="420"/>
      <c r="T434" s="420"/>
      <c r="U434" s="420"/>
      <c r="V434" s="420"/>
      <c r="W434" s="420"/>
      <c r="X434" s="420"/>
      <c r="Y434" s="420"/>
      <c r="Z434" s="420"/>
      <c r="AA434" s="420"/>
      <c r="AB434" s="420"/>
      <c r="AC434" s="420"/>
      <c r="AD434" s="420"/>
      <c r="AE434" s="420"/>
      <c r="AF434" s="420"/>
      <c r="AG434" s="420"/>
      <c r="AH434" s="420"/>
      <c r="AI434" s="420"/>
      <c r="AJ434" s="420"/>
      <c r="AK434" s="420"/>
      <c r="AL434" s="420"/>
      <c r="AM434" s="420"/>
      <c r="AN434" s="420"/>
      <c r="AO434" s="420"/>
      <c r="AP434" s="420"/>
      <c r="AQ434" s="420"/>
    </row>
    <row r="435" spans="1:43" x14ac:dyDescent="0.2">
      <c r="A435" s="415"/>
      <c r="B435" s="415"/>
      <c r="C435" s="420"/>
      <c r="D435" s="422"/>
      <c r="E435" s="419"/>
      <c r="F435" s="419"/>
      <c r="G435" s="420"/>
      <c r="H435" s="420"/>
      <c r="I435" s="420"/>
      <c r="J435" s="420"/>
      <c r="K435" s="420"/>
      <c r="L435" s="420"/>
      <c r="M435" s="420"/>
      <c r="N435" s="420"/>
      <c r="O435" s="420"/>
      <c r="P435" s="420"/>
      <c r="Q435" s="420"/>
      <c r="R435" s="420"/>
      <c r="S435" s="420"/>
      <c r="T435" s="420"/>
      <c r="U435" s="420"/>
      <c r="V435" s="420"/>
      <c r="W435" s="420"/>
      <c r="X435" s="420"/>
      <c r="Y435" s="420"/>
      <c r="Z435" s="420"/>
      <c r="AA435" s="420"/>
      <c r="AB435" s="420"/>
      <c r="AC435" s="420"/>
      <c r="AD435" s="420"/>
      <c r="AE435" s="420"/>
      <c r="AF435" s="420"/>
      <c r="AG435" s="420"/>
      <c r="AH435" s="420"/>
      <c r="AI435" s="420"/>
      <c r="AJ435" s="420"/>
      <c r="AK435" s="420"/>
      <c r="AL435" s="420"/>
      <c r="AM435" s="420"/>
      <c r="AN435" s="420"/>
      <c r="AO435" s="420"/>
      <c r="AP435" s="420"/>
      <c r="AQ435" s="420"/>
    </row>
    <row r="436" spans="1:43" x14ac:dyDescent="0.2">
      <c r="A436" s="415"/>
      <c r="B436" s="415"/>
      <c r="C436" s="420"/>
      <c r="D436" s="422"/>
      <c r="E436" s="419"/>
      <c r="F436" s="419"/>
      <c r="G436" s="420"/>
      <c r="H436" s="420"/>
      <c r="I436" s="420"/>
      <c r="J436" s="420"/>
      <c r="K436" s="420"/>
      <c r="L436" s="420"/>
      <c r="M436" s="420"/>
      <c r="N436" s="420"/>
      <c r="O436" s="420"/>
      <c r="P436" s="420"/>
      <c r="Q436" s="420"/>
      <c r="R436" s="420"/>
      <c r="S436" s="420"/>
      <c r="T436" s="420"/>
      <c r="U436" s="420"/>
      <c r="V436" s="420"/>
      <c r="W436" s="420"/>
      <c r="X436" s="420"/>
      <c r="Y436" s="420"/>
      <c r="Z436" s="420"/>
      <c r="AA436" s="420"/>
      <c r="AB436" s="420"/>
      <c r="AC436" s="420"/>
      <c r="AD436" s="420"/>
      <c r="AE436" s="420"/>
      <c r="AF436" s="420"/>
      <c r="AG436" s="420"/>
      <c r="AH436" s="420"/>
      <c r="AI436" s="420"/>
      <c r="AJ436" s="420"/>
      <c r="AK436" s="420"/>
      <c r="AL436" s="420"/>
      <c r="AM436" s="420"/>
      <c r="AN436" s="420"/>
      <c r="AO436" s="420"/>
      <c r="AP436" s="420"/>
      <c r="AQ436" s="420"/>
    </row>
    <row r="437" spans="1:43" x14ac:dyDescent="0.2">
      <c r="A437" s="415"/>
      <c r="B437" s="415"/>
      <c r="C437" s="420"/>
      <c r="D437" s="422"/>
      <c r="E437" s="419"/>
      <c r="F437" s="419"/>
      <c r="G437" s="420"/>
      <c r="H437" s="420"/>
      <c r="I437" s="420"/>
      <c r="J437" s="420"/>
      <c r="K437" s="420"/>
      <c r="L437" s="420"/>
      <c r="M437" s="420"/>
      <c r="N437" s="420"/>
      <c r="O437" s="420"/>
      <c r="P437" s="420"/>
      <c r="Q437" s="420"/>
      <c r="R437" s="420"/>
      <c r="S437" s="420"/>
      <c r="T437" s="420"/>
      <c r="U437" s="420"/>
      <c r="V437" s="420"/>
      <c r="W437" s="420"/>
      <c r="X437" s="420"/>
      <c r="Y437" s="420"/>
      <c r="Z437" s="420"/>
      <c r="AA437" s="420"/>
      <c r="AB437" s="420"/>
      <c r="AC437" s="420"/>
      <c r="AD437" s="420"/>
      <c r="AE437" s="420"/>
      <c r="AF437" s="420"/>
      <c r="AG437" s="420"/>
      <c r="AH437" s="420"/>
      <c r="AI437" s="420"/>
      <c r="AJ437" s="420"/>
      <c r="AK437" s="420"/>
      <c r="AL437" s="420"/>
      <c r="AM437" s="420"/>
      <c r="AN437" s="420"/>
      <c r="AO437" s="420"/>
      <c r="AP437" s="420"/>
      <c r="AQ437" s="420"/>
    </row>
    <row r="438" spans="1:43" x14ac:dyDescent="0.2">
      <c r="A438" s="415"/>
      <c r="B438" s="415"/>
      <c r="C438" s="420"/>
      <c r="D438" s="422"/>
      <c r="E438" s="419"/>
      <c r="F438" s="419"/>
      <c r="G438" s="420"/>
      <c r="H438" s="420"/>
      <c r="I438" s="420"/>
      <c r="J438" s="420"/>
      <c r="K438" s="420"/>
      <c r="L438" s="420"/>
      <c r="M438" s="420"/>
      <c r="N438" s="420"/>
      <c r="O438" s="420"/>
      <c r="P438" s="420"/>
      <c r="Q438" s="420"/>
      <c r="R438" s="420"/>
      <c r="S438" s="420"/>
      <c r="T438" s="420"/>
      <c r="U438" s="420"/>
      <c r="V438" s="420"/>
      <c r="W438" s="420"/>
      <c r="X438" s="420"/>
      <c r="Y438" s="420"/>
      <c r="Z438" s="420"/>
      <c r="AA438" s="420"/>
      <c r="AB438" s="420"/>
      <c r="AC438" s="420"/>
      <c r="AD438" s="420"/>
      <c r="AE438" s="420"/>
      <c r="AF438" s="420"/>
      <c r="AG438" s="420"/>
      <c r="AH438" s="420"/>
      <c r="AI438" s="420"/>
      <c r="AJ438" s="420"/>
      <c r="AK438" s="420"/>
      <c r="AL438" s="420"/>
      <c r="AM438" s="420"/>
      <c r="AN438" s="420"/>
      <c r="AO438" s="420"/>
      <c r="AP438" s="420"/>
      <c r="AQ438" s="420"/>
    </row>
    <row r="439" spans="1:43" x14ac:dyDescent="0.2">
      <c r="A439" s="415"/>
      <c r="B439" s="415"/>
      <c r="C439" s="420"/>
      <c r="D439" s="422"/>
      <c r="E439" s="419"/>
      <c r="F439" s="419"/>
      <c r="G439" s="420"/>
      <c r="H439" s="420"/>
      <c r="I439" s="420"/>
      <c r="J439" s="420"/>
      <c r="K439" s="420"/>
      <c r="L439" s="420"/>
      <c r="M439" s="420"/>
      <c r="N439" s="420"/>
      <c r="O439" s="420"/>
      <c r="P439" s="420"/>
      <c r="Q439" s="420"/>
      <c r="R439" s="420"/>
      <c r="S439" s="420"/>
      <c r="T439" s="420"/>
      <c r="U439" s="420"/>
      <c r="V439" s="420"/>
      <c r="W439" s="420"/>
      <c r="X439" s="420"/>
      <c r="Y439" s="420"/>
      <c r="Z439" s="420"/>
      <c r="AA439" s="420"/>
      <c r="AB439" s="420"/>
      <c r="AC439" s="420"/>
      <c r="AD439" s="420"/>
      <c r="AE439" s="420"/>
      <c r="AF439" s="420"/>
      <c r="AG439" s="420"/>
      <c r="AH439" s="420"/>
      <c r="AI439" s="420"/>
      <c r="AJ439" s="420"/>
      <c r="AK439" s="420"/>
      <c r="AL439" s="420"/>
      <c r="AM439" s="420"/>
      <c r="AN439" s="420"/>
      <c r="AO439" s="420"/>
      <c r="AP439" s="420"/>
      <c r="AQ439" s="420"/>
    </row>
    <row r="440" spans="1:43" x14ac:dyDescent="0.2">
      <c r="A440" s="415"/>
      <c r="B440" s="415"/>
      <c r="C440" s="420"/>
      <c r="D440" s="422"/>
      <c r="E440" s="419"/>
      <c r="F440" s="419"/>
      <c r="G440" s="420"/>
      <c r="H440" s="420"/>
      <c r="I440" s="420"/>
      <c r="J440" s="420"/>
      <c r="K440" s="420"/>
      <c r="L440" s="420"/>
      <c r="M440" s="420"/>
      <c r="N440" s="420"/>
      <c r="O440" s="420"/>
      <c r="P440" s="420"/>
      <c r="Q440" s="420"/>
      <c r="R440" s="420"/>
      <c r="S440" s="420"/>
      <c r="T440" s="420"/>
      <c r="U440" s="420"/>
      <c r="V440" s="420"/>
      <c r="W440" s="420"/>
      <c r="X440" s="420"/>
      <c r="Y440" s="420"/>
      <c r="Z440" s="420"/>
      <c r="AA440" s="420"/>
      <c r="AB440" s="420"/>
      <c r="AC440" s="420"/>
      <c r="AD440" s="420"/>
      <c r="AE440" s="420"/>
      <c r="AF440" s="420"/>
      <c r="AG440" s="420"/>
      <c r="AH440" s="420"/>
      <c r="AI440" s="420"/>
      <c r="AJ440" s="420"/>
      <c r="AK440" s="420"/>
      <c r="AL440" s="420"/>
      <c r="AM440" s="420"/>
      <c r="AN440" s="420"/>
      <c r="AO440" s="420"/>
      <c r="AP440" s="420"/>
      <c r="AQ440" s="420"/>
    </row>
    <row r="441" spans="1:43" x14ac:dyDescent="0.2">
      <c r="A441" s="415"/>
      <c r="B441" s="415"/>
      <c r="C441" s="420"/>
      <c r="D441" s="422"/>
      <c r="E441" s="419"/>
      <c r="F441" s="419"/>
      <c r="G441" s="420"/>
      <c r="H441" s="420"/>
      <c r="I441" s="420"/>
      <c r="J441" s="420"/>
      <c r="K441" s="420"/>
      <c r="L441" s="420"/>
      <c r="M441" s="420"/>
      <c r="N441" s="420"/>
      <c r="O441" s="420"/>
      <c r="P441" s="420"/>
      <c r="Q441" s="420"/>
      <c r="R441" s="420"/>
      <c r="S441" s="420"/>
      <c r="T441" s="420"/>
      <c r="U441" s="420"/>
      <c r="V441" s="420"/>
      <c r="W441" s="420"/>
      <c r="X441" s="420"/>
      <c r="Y441" s="420"/>
      <c r="Z441" s="420"/>
      <c r="AA441" s="420"/>
      <c r="AB441" s="420"/>
      <c r="AC441" s="420"/>
      <c r="AD441" s="420"/>
      <c r="AE441" s="420"/>
      <c r="AF441" s="420"/>
      <c r="AG441" s="420"/>
      <c r="AH441" s="420"/>
      <c r="AI441" s="420"/>
      <c r="AJ441" s="420"/>
      <c r="AK441" s="420"/>
      <c r="AL441" s="420"/>
      <c r="AM441" s="420"/>
      <c r="AN441" s="420"/>
      <c r="AO441" s="420"/>
      <c r="AP441" s="420"/>
      <c r="AQ441" s="420"/>
    </row>
    <row r="442" spans="1:43" x14ac:dyDescent="0.2">
      <c r="A442" s="415"/>
      <c r="B442" s="415"/>
      <c r="C442" s="420"/>
      <c r="D442" s="422"/>
      <c r="E442" s="419"/>
      <c r="F442" s="419"/>
      <c r="G442" s="420"/>
      <c r="H442" s="420"/>
      <c r="I442" s="420"/>
      <c r="J442" s="420"/>
      <c r="K442" s="420"/>
      <c r="L442" s="420"/>
      <c r="M442" s="420"/>
      <c r="N442" s="420"/>
      <c r="O442" s="420"/>
      <c r="P442" s="420"/>
      <c r="Q442" s="420"/>
      <c r="R442" s="420"/>
      <c r="S442" s="420"/>
      <c r="T442" s="420"/>
      <c r="U442" s="420"/>
      <c r="V442" s="420"/>
      <c r="W442" s="420"/>
      <c r="X442" s="420"/>
      <c r="Y442" s="420"/>
      <c r="Z442" s="420"/>
      <c r="AA442" s="420"/>
      <c r="AB442" s="420"/>
      <c r="AC442" s="420"/>
      <c r="AD442" s="420"/>
      <c r="AE442" s="420"/>
      <c r="AF442" s="420"/>
      <c r="AG442" s="420"/>
      <c r="AH442" s="420"/>
      <c r="AI442" s="420"/>
      <c r="AJ442" s="420"/>
      <c r="AK442" s="420"/>
      <c r="AL442" s="420"/>
      <c r="AM442" s="420"/>
      <c r="AN442" s="420"/>
      <c r="AO442" s="420"/>
      <c r="AP442" s="420"/>
      <c r="AQ442" s="420"/>
    </row>
    <row r="443" spans="1:43" x14ac:dyDescent="0.2">
      <c r="A443" s="415"/>
      <c r="B443" s="415"/>
      <c r="C443" s="420"/>
      <c r="D443" s="422"/>
      <c r="E443" s="419"/>
      <c r="F443" s="419"/>
      <c r="G443" s="420"/>
      <c r="H443" s="420"/>
      <c r="I443" s="420"/>
      <c r="J443" s="420"/>
      <c r="K443" s="420"/>
      <c r="L443" s="420"/>
      <c r="M443" s="420"/>
      <c r="N443" s="420"/>
      <c r="O443" s="420"/>
      <c r="P443" s="420"/>
      <c r="Q443" s="420"/>
      <c r="R443" s="420"/>
      <c r="S443" s="420"/>
      <c r="T443" s="420"/>
      <c r="U443" s="420"/>
      <c r="V443" s="420"/>
      <c r="W443" s="420"/>
      <c r="X443" s="420"/>
      <c r="Y443" s="420"/>
      <c r="Z443" s="420"/>
      <c r="AA443" s="420"/>
      <c r="AB443" s="420"/>
      <c r="AC443" s="420"/>
      <c r="AD443" s="420"/>
      <c r="AE443" s="420"/>
      <c r="AF443" s="420"/>
      <c r="AG443" s="420"/>
      <c r="AH443" s="420"/>
      <c r="AI443" s="420"/>
      <c r="AJ443" s="420"/>
      <c r="AK443" s="420"/>
      <c r="AL443" s="420"/>
      <c r="AM443" s="420"/>
      <c r="AN443" s="420"/>
      <c r="AO443" s="420"/>
      <c r="AP443" s="420"/>
      <c r="AQ443" s="420"/>
    </row>
    <row r="444" spans="1:43" x14ac:dyDescent="0.2">
      <c r="A444" s="415"/>
      <c r="B444" s="415"/>
      <c r="C444" s="420"/>
      <c r="D444" s="422"/>
      <c r="E444" s="419"/>
      <c r="F444" s="419"/>
      <c r="G444" s="420"/>
      <c r="H444" s="420"/>
      <c r="I444" s="420"/>
      <c r="J444" s="420"/>
      <c r="K444" s="420"/>
      <c r="L444" s="420"/>
      <c r="M444" s="420"/>
      <c r="N444" s="420"/>
      <c r="O444" s="420"/>
      <c r="P444" s="420"/>
      <c r="Q444" s="420"/>
      <c r="R444" s="420"/>
      <c r="S444" s="420"/>
      <c r="T444" s="420"/>
      <c r="U444" s="420"/>
      <c r="V444" s="420"/>
      <c r="W444" s="420"/>
      <c r="X444" s="420"/>
      <c r="Y444" s="420"/>
      <c r="Z444" s="420"/>
      <c r="AA444" s="420"/>
      <c r="AB444" s="420"/>
      <c r="AC444" s="420"/>
      <c r="AD444" s="420"/>
      <c r="AE444" s="420"/>
      <c r="AF444" s="420"/>
      <c r="AG444" s="420"/>
      <c r="AH444" s="420"/>
      <c r="AI444" s="420"/>
      <c r="AJ444" s="420"/>
      <c r="AK444" s="420"/>
      <c r="AL444" s="420"/>
      <c r="AM444" s="420"/>
      <c r="AN444" s="420"/>
      <c r="AO444" s="420"/>
      <c r="AP444" s="420"/>
      <c r="AQ444" s="420"/>
    </row>
    <row r="445" spans="1:43" x14ac:dyDescent="0.2">
      <c r="A445" s="415"/>
      <c r="B445" s="415"/>
      <c r="C445" s="420"/>
      <c r="D445" s="422"/>
      <c r="E445" s="419"/>
      <c r="F445" s="419"/>
      <c r="G445" s="420"/>
      <c r="H445" s="420"/>
      <c r="I445" s="420"/>
      <c r="J445" s="420"/>
      <c r="K445" s="420"/>
      <c r="L445" s="420"/>
      <c r="M445" s="420"/>
      <c r="N445" s="420"/>
      <c r="O445" s="420"/>
      <c r="P445" s="420"/>
      <c r="Q445" s="420"/>
      <c r="R445" s="420"/>
      <c r="S445" s="420"/>
      <c r="T445" s="420"/>
      <c r="U445" s="420"/>
      <c r="V445" s="420"/>
      <c r="W445" s="420"/>
      <c r="X445" s="420"/>
      <c r="Y445" s="420"/>
      <c r="Z445" s="420"/>
      <c r="AA445" s="420"/>
      <c r="AB445" s="420"/>
      <c r="AC445" s="420"/>
      <c r="AD445" s="420"/>
      <c r="AE445" s="420"/>
      <c r="AF445" s="420"/>
      <c r="AG445" s="420"/>
      <c r="AH445" s="420"/>
      <c r="AI445" s="420"/>
      <c r="AJ445" s="420"/>
      <c r="AK445" s="420"/>
      <c r="AL445" s="420"/>
      <c r="AM445" s="420"/>
      <c r="AN445" s="420"/>
      <c r="AO445" s="420"/>
      <c r="AP445" s="420"/>
      <c r="AQ445" s="420"/>
    </row>
    <row r="446" spans="1:43" x14ac:dyDescent="0.2">
      <c r="A446" s="415"/>
      <c r="B446" s="415"/>
      <c r="C446" s="420"/>
      <c r="D446" s="422"/>
      <c r="E446" s="419"/>
      <c r="F446" s="419"/>
      <c r="G446" s="420"/>
      <c r="H446" s="420"/>
      <c r="I446" s="420"/>
      <c r="J446" s="420"/>
      <c r="K446" s="420"/>
      <c r="L446" s="420"/>
      <c r="M446" s="420"/>
      <c r="N446" s="420"/>
      <c r="O446" s="420"/>
      <c r="P446" s="420"/>
      <c r="Q446" s="420"/>
      <c r="R446" s="420"/>
      <c r="S446" s="420"/>
      <c r="T446" s="420"/>
      <c r="U446" s="420"/>
      <c r="V446" s="420"/>
      <c r="W446" s="420"/>
      <c r="X446" s="420"/>
      <c r="Y446" s="420"/>
      <c r="Z446" s="420"/>
      <c r="AA446" s="420"/>
      <c r="AB446" s="420"/>
      <c r="AC446" s="420"/>
      <c r="AD446" s="420"/>
      <c r="AE446" s="420"/>
      <c r="AF446" s="420"/>
      <c r="AG446" s="420"/>
      <c r="AH446" s="420"/>
      <c r="AI446" s="420"/>
      <c r="AJ446" s="420"/>
      <c r="AK446" s="420"/>
      <c r="AL446" s="420"/>
      <c r="AM446" s="420"/>
      <c r="AN446" s="420"/>
      <c r="AO446" s="420"/>
      <c r="AP446" s="420"/>
      <c r="AQ446" s="420"/>
    </row>
    <row r="447" spans="1:43" x14ac:dyDescent="0.2">
      <c r="A447" s="415"/>
      <c r="B447" s="415"/>
      <c r="C447" s="420"/>
      <c r="D447" s="422"/>
      <c r="E447" s="419"/>
      <c r="F447" s="419"/>
      <c r="G447" s="420"/>
      <c r="H447" s="420"/>
      <c r="I447" s="420"/>
      <c r="J447" s="420"/>
      <c r="K447" s="420"/>
      <c r="L447" s="420"/>
      <c r="M447" s="420"/>
      <c r="N447" s="420"/>
      <c r="O447" s="420"/>
      <c r="P447" s="420"/>
      <c r="Q447" s="420"/>
      <c r="R447" s="420"/>
      <c r="S447" s="420"/>
      <c r="T447" s="420"/>
      <c r="U447" s="420"/>
      <c r="V447" s="420"/>
      <c r="W447" s="420"/>
      <c r="X447" s="420"/>
      <c r="Y447" s="420"/>
      <c r="Z447" s="420"/>
      <c r="AA447" s="420"/>
      <c r="AB447" s="420"/>
      <c r="AC447" s="420"/>
      <c r="AD447" s="420"/>
      <c r="AE447" s="420"/>
      <c r="AF447" s="420"/>
      <c r="AG447" s="420"/>
      <c r="AH447" s="420"/>
      <c r="AI447" s="420"/>
      <c r="AJ447" s="420"/>
      <c r="AK447" s="420"/>
      <c r="AL447" s="420"/>
      <c r="AM447" s="420"/>
      <c r="AN447" s="420"/>
      <c r="AO447" s="420"/>
      <c r="AP447" s="420"/>
      <c r="AQ447" s="420"/>
    </row>
    <row r="448" spans="1:43" x14ac:dyDescent="0.2">
      <c r="A448" s="415"/>
      <c r="B448" s="415"/>
      <c r="C448" s="420"/>
      <c r="D448" s="422"/>
      <c r="E448" s="419"/>
      <c r="F448" s="419"/>
      <c r="G448" s="420"/>
      <c r="H448" s="420"/>
      <c r="I448" s="420"/>
      <c r="J448" s="420"/>
      <c r="K448" s="420"/>
      <c r="L448" s="420"/>
      <c r="M448" s="420"/>
      <c r="N448" s="420"/>
      <c r="O448" s="420"/>
      <c r="P448" s="420"/>
      <c r="Q448" s="420"/>
      <c r="R448" s="420"/>
      <c r="S448" s="420"/>
      <c r="T448" s="420"/>
      <c r="U448" s="420"/>
      <c r="V448" s="420"/>
      <c r="W448" s="420"/>
      <c r="X448" s="420"/>
      <c r="Y448" s="420"/>
      <c r="Z448" s="420"/>
      <c r="AA448" s="420"/>
      <c r="AB448" s="420"/>
      <c r="AC448" s="420"/>
      <c r="AD448" s="420"/>
      <c r="AE448" s="420"/>
      <c r="AF448" s="420"/>
      <c r="AG448" s="420"/>
      <c r="AH448" s="420"/>
      <c r="AI448" s="420"/>
      <c r="AJ448" s="420"/>
      <c r="AK448" s="420"/>
      <c r="AL448" s="420"/>
      <c r="AM448" s="420"/>
      <c r="AN448" s="420"/>
      <c r="AO448" s="420"/>
      <c r="AP448" s="420"/>
      <c r="AQ448" s="420"/>
    </row>
    <row r="449" spans="1:43" x14ac:dyDescent="0.2">
      <c r="A449" s="415"/>
      <c r="B449" s="415"/>
      <c r="C449" s="420"/>
      <c r="D449" s="422"/>
      <c r="E449" s="419"/>
      <c r="F449" s="419"/>
      <c r="G449" s="420"/>
      <c r="H449" s="420"/>
      <c r="I449" s="420"/>
      <c r="J449" s="420"/>
      <c r="K449" s="420"/>
      <c r="L449" s="420"/>
      <c r="M449" s="420"/>
      <c r="N449" s="420"/>
      <c r="O449" s="420"/>
      <c r="P449" s="420"/>
      <c r="Q449" s="420"/>
      <c r="R449" s="420"/>
      <c r="S449" s="420"/>
      <c r="T449" s="420"/>
      <c r="U449" s="420"/>
      <c r="V449" s="420"/>
      <c r="W449" s="420"/>
      <c r="X449" s="420"/>
      <c r="Y449" s="420"/>
      <c r="Z449" s="420"/>
      <c r="AA449" s="420"/>
      <c r="AB449" s="420"/>
      <c r="AC449" s="420"/>
      <c r="AD449" s="420"/>
      <c r="AE449" s="420"/>
      <c r="AF449" s="420"/>
      <c r="AG449" s="420"/>
      <c r="AH449" s="420"/>
      <c r="AI449" s="420"/>
      <c r="AJ449" s="420"/>
      <c r="AK449" s="420"/>
      <c r="AL449" s="420"/>
      <c r="AM449" s="420"/>
      <c r="AN449" s="420"/>
      <c r="AO449" s="420"/>
      <c r="AP449" s="420"/>
      <c r="AQ449" s="420"/>
    </row>
    <row r="450" spans="1:43" x14ac:dyDescent="0.2">
      <c r="A450" s="415"/>
      <c r="B450" s="415"/>
      <c r="C450" s="420"/>
      <c r="D450" s="422"/>
      <c r="E450" s="419"/>
      <c r="F450" s="419"/>
      <c r="G450" s="420"/>
      <c r="H450" s="420"/>
      <c r="I450" s="420"/>
      <c r="J450" s="420"/>
      <c r="K450" s="420"/>
      <c r="L450" s="420"/>
      <c r="M450" s="420"/>
      <c r="N450" s="420"/>
      <c r="O450" s="420"/>
      <c r="P450" s="420"/>
      <c r="Q450" s="420"/>
      <c r="R450" s="420"/>
      <c r="S450" s="420"/>
      <c r="T450" s="420"/>
      <c r="U450" s="420"/>
      <c r="V450" s="420"/>
      <c r="W450" s="420"/>
      <c r="X450" s="420"/>
      <c r="Y450" s="420"/>
      <c r="Z450" s="420"/>
      <c r="AA450" s="420"/>
      <c r="AB450" s="420"/>
      <c r="AC450" s="420"/>
      <c r="AD450" s="420"/>
      <c r="AE450" s="420"/>
      <c r="AF450" s="420"/>
      <c r="AG450" s="420"/>
      <c r="AH450" s="420"/>
      <c r="AI450" s="420"/>
      <c r="AJ450" s="420"/>
      <c r="AK450" s="420"/>
      <c r="AL450" s="420"/>
      <c r="AM450" s="420"/>
      <c r="AN450" s="420"/>
      <c r="AO450" s="420"/>
      <c r="AP450" s="420"/>
      <c r="AQ450" s="420"/>
    </row>
    <row r="451" spans="1:43" x14ac:dyDescent="0.2">
      <c r="A451" s="415"/>
      <c r="B451" s="415"/>
      <c r="C451" s="420"/>
      <c r="D451" s="422"/>
      <c r="E451" s="419"/>
      <c r="F451" s="419"/>
      <c r="G451" s="420"/>
      <c r="H451" s="420"/>
      <c r="I451" s="420"/>
      <c r="J451" s="420"/>
      <c r="K451" s="420"/>
      <c r="L451" s="420"/>
      <c r="M451" s="420"/>
      <c r="N451" s="420"/>
      <c r="O451" s="420"/>
      <c r="P451" s="420"/>
      <c r="Q451" s="420"/>
      <c r="R451" s="420"/>
      <c r="S451" s="420"/>
      <c r="T451" s="420"/>
      <c r="U451" s="420"/>
      <c r="V451" s="420"/>
      <c r="W451" s="420"/>
      <c r="X451" s="420"/>
      <c r="Y451" s="420"/>
      <c r="Z451" s="420"/>
      <c r="AA451" s="420"/>
      <c r="AB451" s="420"/>
      <c r="AC451" s="420"/>
      <c r="AD451" s="420"/>
      <c r="AE451" s="420"/>
      <c r="AF451" s="420"/>
      <c r="AG451" s="420"/>
      <c r="AH451" s="420"/>
      <c r="AI451" s="420"/>
      <c r="AJ451" s="420"/>
      <c r="AK451" s="420"/>
      <c r="AL451" s="420"/>
      <c r="AM451" s="420"/>
      <c r="AN451" s="420"/>
      <c r="AO451" s="420"/>
      <c r="AP451" s="420"/>
      <c r="AQ451" s="420"/>
    </row>
    <row r="452" spans="1:43" x14ac:dyDescent="0.2">
      <c r="A452" s="415"/>
      <c r="B452" s="415"/>
      <c r="C452" s="420"/>
      <c r="D452" s="422"/>
      <c r="E452" s="419"/>
      <c r="F452" s="419"/>
      <c r="G452" s="420"/>
      <c r="H452" s="420"/>
      <c r="I452" s="420"/>
      <c r="J452" s="420"/>
      <c r="K452" s="420"/>
      <c r="L452" s="420"/>
      <c r="M452" s="420"/>
      <c r="N452" s="420"/>
      <c r="O452" s="420"/>
      <c r="P452" s="420"/>
      <c r="Q452" s="420"/>
      <c r="R452" s="420"/>
      <c r="S452" s="420"/>
      <c r="T452" s="420"/>
      <c r="U452" s="420"/>
      <c r="V452" s="420"/>
      <c r="W452" s="420"/>
      <c r="X452" s="420"/>
      <c r="Y452" s="420"/>
      <c r="Z452" s="420"/>
      <c r="AA452" s="420"/>
      <c r="AB452" s="420"/>
      <c r="AC452" s="420"/>
      <c r="AD452" s="420"/>
      <c r="AE452" s="420"/>
      <c r="AF452" s="420"/>
      <c r="AG452" s="420"/>
      <c r="AH452" s="420"/>
      <c r="AI452" s="420"/>
      <c r="AJ452" s="420"/>
      <c r="AK452" s="420"/>
      <c r="AL452" s="420"/>
      <c r="AM452" s="420"/>
      <c r="AN452" s="420"/>
      <c r="AO452" s="420"/>
      <c r="AP452" s="420"/>
      <c r="AQ452" s="420"/>
    </row>
    <row r="453" spans="1:43" x14ac:dyDescent="0.2">
      <c r="A453" s="415"/>
      <c r="B453" s="415"/>
      <c r="C453" s="420"/>
      <c r="D453" s="422"/>
      <c r="E453" s="419"/>
      <c r="F453" s="419"/>
      <c r="G453" s="420"/>
      <c r="H453" s="420"/>
      <c r="I453" s="420"/>
      <c r="J453" s="420"/>
      <c r="K453" s="420"/>
      <c r="L453" s="420"/>
      <c r="M453" s="420"/>
      <c r="N453" s="420"/>
      <c r="O453" s="420"/>
      <c r="P453" s="420"/>
      <c r="Q453" s="420"/>
      <c r="R453" s="420"/>
      <c r="S453" s="420"/>
      <c r="T453" s="420"/>
      <c r="U453" s="420"/>
      <c r="V453" s="420"/>
      <c r="W453" s="420"/>
      <c r="X453" s="420"/>
      <c r="Y453" s="420"/>
      <c r="Z453" s="420"/>
      <c r="AA453" s="420"/>
      <c r="AB453" s="420"/>
      <c r="AC453" s="420"/>
      <c r="AD453" s="420"/>
      <c r="AE453" s="420"/>
      <c r="AF453" s="420"/>
      <c r="AG453" s="420"/>
      <c r="AH453" s="420"/>
      <c r="AI453" s="420"/>
      <c r="AJ453" s="420"/>
      <c r="AK453" s="420"/>
      <c r="AL453" s="420"/>
      <c r="AM453" s="420"/>
      <c r="AN453" s="420"/>
      <c r="AO453" s="420"/>
      <c r="AP453" s="420"/>
      <c r="AQ453" s="420"/>
    </row>
    <row r="454" spans="1:43" x14ac:dyDescent="0.2">
      <c r="A454" s="415"/>
      <c r="B454" s="415"/>
      <c r="C454" s="420"/>
      <c r="D454" s="422"/>
      <c r="E454" s="419"/>
      <c r="F454" s="419"/>
      <c r="G454" s="420"/>
      <c r="H454" s="420"/>
      <c r="I454" s="420"/>
      <c r="J454" s="420"/>
      <c r="K454" s="420"/>
      <c r="L454" s="420"/>
      <c r="M454" s="420"/>
      <c r="N454" s="420"/>
      <c r="O454" s="420"/>
      <c r="P454" s="420"/>
      <c r="Q454" s="420"/>
      <c r="R454" s="420"/>
      <c r="S454" s="420"/>
      <c r="T454" s="420"/>
      <c r="U454" s="420"/>
      <c r="V454" s="420"/>
      <c r="W454" s="420"/>
      <c r="X454" s="420"/>
      <c r="Y454" s="420"/>
      <c r="Z454" s="420"/>
      <c r="AA454" s="420"/>
      <c r="AB454" s="420"/>
      <c r="AC454" s="420"/>
      <c r="AD454" s="420"/>
      <c r="AE454" s="420"/>
      <c r="AF454" s="420"/>
      <c r="AG454" s="420"/>
      <c r="AH454" s="420"/>
      <c r="AI454" s="420"/>
      <c r="AJ454" s="420"/>
      <c r="AK454" s="420"/>
      <c r="AL454" s="420"/>
      <c r="AM454" s="420"/>
      <c r="AN454" s="420"/>
      <c r="AO454" s="420"/>
      <c r="AP454" s="420"/>
      <c r="AQ454" s="420"/>
    </row>
    <row r="455" spans="1:43" x14ac:dyDescent="0.2">
      <c r="A455" s="415"/>
      <c r="B455" s="415"/>
      <c r="C455" s="420"/>
      <c r="D455" s="422"/>
      <c r="E455" s="419"/>
      <c r="F455" s="419"/>
      <c r="G455" s="420"/>
      <c r="H455" s="420"/>
      <c r="I455" s="420"/>
      <c r="J455" s="420"/>
      <c r="K455" s="420"/>
      <c r="L455" s="420"/>
      <c r="M455" s="420"/>
      <c r="N455" s="420"/>
      <c r="O455" s="420"/>
      <c r="P455" s="420"/>
      <c r="Q455" s="420"/>
      <c r="R455" s="420"/>
      <c r="S455" s="420"/>
      <c r="T455" s="420"/>
      <c r="U455" s="420"/>
      <c r="V455" s="420"/>
      <c r="W455" s="420"/>
      <c r="X455" s="420"/>
      <c r="Y455" s="420"/>
      <c r="Z455" s="420"/>
      <c r="AA455" s="420"/>
      <c r="AB455" s="420"/>
      <c r="AC455" s="420"/>
      <c r="AD455" s="420"/>
      <c r="AE455" s="420"/>
      <c r="AF455" s="420"/>
      <c r="AG455" s="420"/>
      <c r="AH455" s="420"/>
      <c r="AI455" s="420"/>
      <c r="AJ455" s="420"/>
      <c r="AK455" s="420"/>
      <c r="AL455" s="420"/>
      <c r="AM455" s="420"/>
      <c r="AN455" s="420"/>
      <c r="AO455" s="420"/>
      <c r="AP455" s="420"/>
      <c r="AQ455" s="420"/>
    </row>
    <row r="456" spans="1:43" x14ac:dyDescent="0.2">
      <c r="A456" s="415"/>
      <c r="B456" s="415"/>
      <c r="C456" s="420"/>
      <c r="D456" s="422"/>
      <c r="E456" s="419"/>
      <c r="F456" s="419"/>
      <c r="G456" s="420"/>
      <c r="H456" s="420"/>
      <c r="I456" s="420"/>
      <c r="J456" s="420"/>
      <c r="K456" s="420"/>
      <c r="L456" s="420"/>
      <c r="M456" s="420"/>
      <c r="N456" s="420"/>
      <c r="O456" s="420"/>
      <c r="P456" s="420"/>
      <c r="Q456" s="420"/>
      <c r="R456" s="420"/>
      <c r="S456" s="420"/>
      <c r="T456" s="420"/>
      <c r="U456" s="420"/>
      <c r="V456" s="420"/>
      <c r="W456" s="420"/>
      <c r="X456" s="420"/>
      <c r="Y456" s="420"/>
      <c r="Z456" s="420"/>
      <c r="AA456" s="420"/>
      <c r="AB456" s="420"/>
      <c r="AC456" s="420"/>
      <c r="AD456" s="420"/>
      <c r="AE456" s="420"/>
      <c r="AF456" s="420"/>
      <c r="AG456" s="420"/>
      <c r="AH456" s="420"/>
      <c r="AI456" s="420"/>
      <c r="AJ456" s="420"/>
      <c r="AK456" s="420"/>
      <c r="AL456" s="420"/>
      <c r="AM456" s="420"/>
      <c r="AN456" s="420"/>
      <c r="AO456" s="420"/>
      <c r="AP456" s="420"/>
      <c r="AQ456" s="420"/>
    </row>
    <row r="457" spans="1:43" x14ac:dyDescent="0.2">
      <c r="A457" s="415"/>
      <c r="B457" s="415"/>
      <c r="C457" s="420"/>
      <c r="D457" s="422"/>
      <c r="E457" s="419"/>
      <c r="F457" s="419"/>
      <c r="G457" s="420"/>
      <c r="H457" s="420"/>
      <c r="I457" s="420"/>
      <c r="J457" s="420"/>
      <c r="K457" s="420"/>
      <c r="L457" s="420"/>
      <c r="M457" s="420"/>
      <c r="N457" s="420"/>
      <c r="O457" s="420"/>
      <c r="P457" s="420"/>
      <c r="Q457" s="420"/>
      <c r="R457" s="420"/>
      <c r="S457" s="420"/>
      <c r="T457" s="420"/>
      <c r="U457" s="420"/>
      <c r="V457" s="420"/>
      <c r="W457" s="420"/>
      <c r="X457" s="420"/>
      <c r="Y457" s="420"/>
      <c r="Z457" s="420"/>
      <c r="AA457" s="420"/>
      <c r="AB457" s="420"/>
      <c r="AC457" s="420"/>
      <c r="AD457" s="420"/>
      <c r="AE457" s="420"/>
      <c r="AF457" s="420"/>
      <c r="AG457" s="420"/>
      <c r="AH457" s="420"/>
      <c r="AI457" s="420"/>
      <c r="AJ457" s="420"/>
      <c r="AK457" s="420"/>
      <c r="AL457" s="420"/>
      <c r="AM457" s="420"/>
      <c r="AN457" s="420"/>
      <c r="AO457" s="420"/>
      <c r="AP457" s="420"/>
      <c r="AQ457" s="420"/>
    </row>
    <row r="458" spans="1:43" x14ac:dyDescent="0.2">
      <c r="A458" s="415"/>
      <c r="B458" s="415"/>
      <c r="C458" s="420"/>
      <c r="D458" s="422"/>
      <c r="E458" s="419"/>
      <c r="F458" s="419"/>
      <c r="G458" s="420"/>
      <c r="H458" s="420"/>
      <c r="I458" s="420"/>
      <c r="J458" s="420"/>
      <c r="K458" s="420"/>
      <c r="L458" s="420"/>
      <c r="M458" s="420"/>
      <c r="N458" s="420"/>
      <c r="O458" s="420"/>
      <c r="P458" s="420"/>
      <c r="Q458" s="420"/>
      <c r="R458" s="420"/>
      <c r="S458" s="420"/>
      <c r="T458" s="420"/>
      <c r="U458" s="420"/>
      <c r="V458" s="420"/>
      <c r="W458" s="420"/>
      <c r="X458" s="420"/>
      <c r="Y458" s="420"/>
      <c r="Z458" s="420"/>
      <c r="AA458" s="420"/>
      <c r="AB458" s="420"/>
      <c r="AC458" s="420"/>
      <c r="AD458" s="420"/>
      <c r="AE458" s="420"/>
      <c r="AF458" s="420"/>
      <c r="AG458" s="420"/>
      <c r="AH458" s="420"/>
      <c r="AI458" s="420"/>
      <c r="AJ458" s="420"/>
      <c r="AK458" s="420"/>
      <c r="AL458" s="420"/>
      <c r="AM458" s="420"/>
      <c r="AN458" s="420"/>
      <c r="AO458" s="420"/>
      <c r="AP458" s="420"/>
      <c r="AQ458" s="420"/>
    </row>
    <row r="459" spans="1:43" x14ac:dyDescent="0.2">
      <c r="A459" s="415"/>
      <c r="B459" s="415"/>
      <c r="C459" s="420"/>
      <c r="D459" s="422"/>
      <c r="E459" s="419"/>
      <c r="F459" s="419"/>
      <c r="G459" s="420"/>
      <c r="H459" s="420"/>
      <c r="I459" s="420"/>
      <c r="J459" s="420"/>
      <c r="K459" s="420"/>
      <c r="L459" s="420"/>
      <c r="M459" s="420"/>
      <c r="N459" s="420"/>
      <c r="O459" s="420"/>
      <c r="P459" s="420"/>
      <c r="Q459" s="420"/>
      <c r="R459" s="420"/>
      <c r="S459" s="420"/>
      <c r="T459" s="420"/>
      <c r="U459" s="420"/>
      <c r="V459" s="420"/>
      <c r="W459" s="420"/>
      <c r="X459" s="420"/>
      <c r="Y459" s="420"/>
      <c r="Z459" s="420"/>
      <c r="AA459" s="420"/>
      <c r="AB459" s="420"/>
      <c r="AC459" s="420"/>
      <c r="AD459" s="420"/>
      <c r="AE459" s="420"/>
      <c r="AF459" s="420"/>
      <c r="AG459" s="420"/>
      <c r="AH459" s="420"/>
      <c r="AI459" s="420"/>
      <c r="AJ459" s="420"/>
      <c r="AK459" s="420"/>
      <c r="AL459" s="420"/>
      <c r="AM459" s="420"/>
      <c r="AN459" s="420"/>
      <c r="AO459" s="420"/>
      <c r="AP459" s="420"/>
      <c r="AQ459" s="420"/>
    </row>
    <row r="460" spans="1:43" x14ac:dyDescent="0.2">
      <c r="A460" s="415"/>
      <c r="B460" s="415"/>
      <c r="C460" s="420"/>
      <c r="D460" s="422"/>
      <c r="E460" s="419"/>
      <c r="F460" s="419"/>
      <c r="G460" s="420"/>
      <c r="H460" s="420"/>
      <c r="I460" s="420"/>
      <c r="J460" s="420"/>
      <c r="K460" s="420"/>
      <c r="L460" s="420"/>
      <c r="M460" s="420"/>
      <c r="N460" s="420"/>
      <c r="O460" s="420"/>
      <c r="P460" s="420"/>
      <c r="Q460" s="420"/>
      <c r="R460" s="420"/>
      <c r="S460" s="420"/>
      <c r="T460" s="420"/>
      <c r="U460" s="420"/>
      <c r="V460" s="420"/>
      <c r="W460" s="420"/>
      <c r="X460" s="420"/>
      <c r="Y460" s="420"/>
      <c r="Z460" s="420"/>
      <c r="AA460" s="420"/>
      <c r="AB460" s="420"/>
      <c r="AC460" s="420"/>
      <c r="AD460" s="420"/>
      <c r="AE460" s="420"/>
      <c r="AF460" s="420"/>
      <c r="AG460" s="420"/>
      <c r="AH460" s="420"/>
      <c r="AI460" s="420"/>
      <c r="AJ460" s="420"/>
      <c r="AK460" s="420"/>
      <c r="AL460" s="420"/>
      <c r="AM460" s="420"/>
      <c r="AN460" s="420"/>
      <c r="AO460" s="420"/>
      <c r="AP460" s="420"/>
      <c r="AQ460" s="420"/>
    </row>
    <row r="461" spans="1:43" x14ac:dyDescent="0.2">
      <c r="A461" s="415"/>
      <c r="B461" s="415"/>
      <c r="C461" s="420"/>
      <c r="D461" s="422"/>
      <c r="E461" s="419"/>
      <c r="F461" s="419"/>
      <c r="G461" s="420"/>
      <c r="H461" s="420"/>
      <c r="I461" s="420"/>
      <c r="J461" s="420"/>
      <c r="K461" s="420"/>
      <c r="L461" s="420"/>
      <c r="M461" s="420"/>
      <c r="N461" s="420"/>
      <c r="O461" s="420"/>
      <c r="P461" s="420"/>
      <c r="Q461" s="420"/>
      <c r="R461" s="420"/>
      <c r="S461" s="420"/>
      <c r="T461" s="420"/>
      <c r="U461" s="420"/>
      <c r="V461" s="420"/>
      <c r="W461" s="420"/>
      <c r="X461" s="420"/>
      <c r="Y461" s="420"/>
      <c r="Z461" s="420"/>
      <c r="AA461" s="420"/>
      <c r="AB461" s="420"/>
      <c r="AC461" s="420"/>
      <c r="AD461" s="420"/>
      <c r="AE461" s="420"/>
      <c r="AF461" s="420"/>
      <c r="AG461" s="420"/>
      <c r="AH461" s="420"/>
      <c r="AI461" s="420"/>
      <c r="AJ461" s="420"/>
      <c r="AK461" s="420"/>
      <c r="AL461" s="420"/>
      <c r="AM461" s="420"/>
      <c r="AN461" s="420"/>
      <c r="AO461" s="420"/>
      <c r="AP461" s="420"/>
      <c r="AQ461" s="420"/>
    </row>
    <row r="462" spans="1:43" x14ac:dyDescent="0.2">
      <c r="A462" s="415"/>
      <c r="B462" s="415"/>
      <c r="C462" s="420"/>
      <c r="D462" s="422"/>
      <c r="E462" s="419"/>
      <c r="F462" s="419"/>
      <c r="G462" s="420"/>
      <c r="H462" s="420"/>
      <c r="I462" s="420"/>
      <c r="J462" s="420"/>
      <c r="K462" s="420"/>
      <c r="L462" s="420"/>
      <c r="M462" s="420"/>
      <c r="N462" s="420"/>
      <c r="O462" s="420"/>
      <c r="P462" s="420"/>
      <c r="Q462" s="420"/>
      <c r="R462" s="420"/>
      <c r="S462" s="420"/>
      <c r="T462" s="420"/>
      <c r="U462" s="420"/>
      <c r="V462" s="420"/>
      <c r="W462" s="420"/>
      <c r="X462" s="420"/>
      <c r="Y462" s="420"/>
      <c r="Z462" s="420"/>
      <c r="AA462" s="420"/>
      <c r="AB462" s="420"/>
      <c r="AC462" s="420"/>
      <c r="AD462" s="420"/>
      <c r="AE462" s="420"/>
      <c r="AF462" s="420"/>
      <c r="AG462" s="420"/>
      <c r="AH462" s="420"/>
      <c r="AI462" s="420"/>
      <c r="AJ462" s="420"/>
      <c r="AK462" s="420"/>
      <c r="AL462" s="420"/>
      <c r="AM462" s="420"/>
      <c r="AN462" s="420"/>
      <c r="AO462" s="420"/>
      <c r="AP462" s="420"/>
      <c r="AQ462" s="420"/>
    </row>
    <row r="463" spans="1:43" x14ac:dyDescent="0.2">
      <c r="A463" s="415"/>
      <c r="B463" s="415"/>
      <c r="C463" s="420"/>
      <c r="D463" s="422"/>
      <c r="E463" s="419"/>
      <c r="F463" s="419"/>
      <c r="G463" s="420"/>
      <c r="H463" s="420"/>
      <c r="I463" s="420"/>
      <c r="J463" s="420"/>
      <c r="K463" s="420"/>
      <c r="L463" s="420"/>
      <c r="M463" s="420"/>
      <c r="N463" s="420"/>
      <c r="O463" s="420"/>
      <c r="P463" s="420"/>
      <c r="Q463" s="420"/>
      <c r="R463" s="420"/>
      <c r="S463" s="420"/>
      <c r="T463" s="420"/>
      <c r="U463" s="420"/>
      <c r="V463" s="420"/>
      <c r="W463" s="420"/>
      <c r="X463" s="420"/>
      <c r="Y463" s="420"/>
      <c r="Z463" s="420"/>
      <c r="AA463" s="420"/>
      <c r="AB463" s="420"/>
      <c r="AC463" s="420"/>
      <c r="AD463" s="420"/>
      <c r="AE463" s="420"/>
      <c r="AF463" s="420"/>
      <c r="AG463" s="420"/>
      <c r="AH463" s="420"/>
      <c r="AI463" s="420"/>
      <c r="AJ463" s="420"/>
      <c r="AK463" s="420"/>
      <c r="AL463" s="420"/>
      <c r="AM463" s="420"/>
      <c r="AN463" s="420"/>
      <c r="AO463" s="420"/>
      <c r="AP463" s="420"/>
      <c r="AQ463" s="420"/>
    </row>
    <row r="464" spans="1:43" x14ac:dyDescent="0.2">
      <c r="A464" s="415"/>
      <c r="B464" s="415"/>
      <c r="C464" s="420"/>
      <c r="D464" s="422"/>
      <c r="E464" s="419"/>
      <c r="F464" s="419"/>
      <c r="G464" s="420"/>
      <c r="H464" s="420"/>
      <c r="I464" s="420"/>
      <c r="J464" s="420"/>
      <c r="K464" s="420"/>
      <c r="L464" s="420"/>
      <c r="M464" s="420"/>
      <c r="N464" s="420"/>
      <c r="O464" s="420"/>
      <c r="P464" s="420"/>
      <c r="Q464" s="420"/>
      <c r="R464" s="420"/>
      <c r="S464" s="420"/>
      <c r="T464" s="420"/>
      <c r="U464" s="420"/>
      <c r="V464" s="420"/>
      <c r="W464" s="420"/>
      <c r="X464" s="420"/>
      <c r="Y464" s="420"/>
      <c r="Z464" s="420"/>
      <c r="AA464" s="420"/>
      <c r="AB464" s="420"/>
      <c r="AC464" s="420"/>
      <c r="AD464" s="420"/>
      <c r="AE464" s="420"/>
      <c r="AF464" s="420"/>
      <c r="AG464" s="420"/>
      <c r="AH464" s="420"/>
      <c r="AI464" s="420"/>
      <c r="AJ464" s="420"/>
      <c r="AK464" s="420"/>
      <c r="AL464" s="420"/>
      <c r="AM464" s="420"/>
      <c r="AN464" s="420"/>
      <c r="AO464" s="420"/>
      <c r="AP464" s="420"/>
      <c r="AQ464" s="420"/>
    </row>
    <row r="465" spans="1:43" x14ac:dyDescent="0.2">
      <c r="A465" s="415"/>
      <c r="B465" s="415"/>
      <c r="C465" s="420"/>
      <c r="D465" s="422"/>
      <c r="E465" s="419"/>
      <c r="F465" s="419"/>
      <c r="G465" s="420"/>
      <c r="H465" s="420"/>
      <c r="I465" s="420"/>
      <c r="J465" s="420"/>
      <c r="K465" s="420"/>
      <c r="L465" s="420"/>
      <c r="M465" s="420"/>
      <c r="N465" s="420"/>
      <c r="O465" s="420"/>
      <c r="P465" s="420"/>
      <c r="Q465" s="420"/>
      <c r="R465" s="420"/>
      <c r="S465" s="420"/>
      <c r="T465" s="420"/>
      <c r="U465" s="420"/>
      <c r="V465" s="420"/>
      <c r="W465" s="420"/>
      <c r="X465" s="420"/>
      <c r="Y465" s="420"/>
      <c r="Z465" s="420"/>
      <c r="AA465" s="420"/>
      <c r="AB465" s="420"/>
      <c r="AC465" s="420"/>
      <c r="AD465" s="420"/>
      <c r="AE465" s="420"/>
      <c r="AF465" s="420"/>
      <c r="AG465" s="420"/>
      <c r="AH465" s="420"/>
      <c r="AI465" s="420"/>
      <c r="AJ465" s="420"/>
      <c r="AK465" s="420"/>
      <c r="AL465" s="420"/>
      <c r="AM465" s="420"/>
      <c r="AN465" s="420"/>
      <c r="AO465" s="420"/>
      <c r="AP465" s="420"/>
      <c r="AQ465" s="420"/>
    </row>
    <row r="466" spans="1:43" x14ac:dyDescent="0.2">
      <c r="A466" s="415"/>
      <c r="B466" s="415"/>
      <c r="C466" s="420"/>
      <c r="D466" s="422"/>
      <c r="E466" s="419"/>
      <c r="F466" s="419"/>
      <c r="G466" s="420"/>
      <c r="H466" s="420"/>
      <c r="I466" s="420"/>
      <c r="J466" s="420"/>
      <c r="K466" s="420"/>
      <c r="L466" s="420"/>
      <c r="M466" s="420"/>
      <c r="N466" s="420"/>
      <c r="O466" s="420"/>
      <c r="P466" s="420"/>
      <c r="Q466" s="420"/>
      <c r="R466" s="420"/>
      <c r="S466" s="420"/>
      <c r="T466" s="420"/>
      <c r="U466" s="420"/>
      <c r="V466" s="420"/>
      <c r="W466" s="420"/>
      <c r="X466" s="420"/>
      <c r="Y466" s="420"/>
      <c r="Z466" s="420"/>
      <c r="AA466" s="420"/>
      <c r="AB466" s="420"/>
      <c r="AC466" s="420"/>
      <c r="AD466" s="420"/>
      <c r="AE466" s="420"/>
      <c r="AF466" s="420"/>
      <c r="AG466" s="420"/>
      <c r="AH466" s="420"/>
      <c r="AI466" s="420"/>
      <c r="AJ466" s="420"/>
      <c r="AK466" s="420"/>
      <c r="AL466" s="420"/>
      <c r="AM466" s="420"/>
      <c r="AN466" s="420"/>
      <c r="AO466" s="420"/>
      <c r="AP466" s="420"/>
      <c r="AQ466" s="420"/>
    </row>
    <row r="467" spans="1:43" x14ac:dyDescent="0.2">
      <c r="A467" s="415"/>
      <c r="B467" s="415"/>
      <c r="C467" s="420"/>
      <c r="D467" s="422"/>
      <c r="E467" s="419"/>
      <c r="F467" s="419"/>
      <c r="G467" s="420"/>
      <c r="H467" s="420"/>
      <c r="I467" s="420"/>
      <c r="J467" s="420"/>
      <c r="K467" s="420"/>
      <c r="L467" s="420"/>
      <c r="M467" s="420"/>
      <c r="N467" s="420"/>
      <c r="O467" s="420"/>
      <c r="P467" s="420"/>
      <c r="Q467" s="420"/>
      <c r="R467" s="420"/>
      <c r="S467" s="420"/>
      <c r="T467" s="420"/>
      <c r="U467" s="420"/>
      <c r="V467" s="420"/>
      <c r="W467" s="420"/>
      <c r="X467" s="420"/>
      <c r="Y467" s="420"/>
      <c r="Z467" s="420"/>
      <c r="AA467" s="420"/>
      <c r="AB467" s="420"/>
      <c r="AC467" s="420"/>
      <c r="AD467" s="420"/>
      <c r="AE467" s="420"/>
      <c r="AF467" s="420"/>
      <c r="AG467" s="420"/>
      <c r="AH467" s="420"/>
      <c r="AI467" s="420"/>
      <c r="AJ467" s="420"/>
      <c r="AK467" s="420"/>
      <c r="AL467" s="420"/>
      <c r="AM467" s="420"/>
      <c r="AN467" s="420"/>
      <c r="AO467" s="420"/>
      <c r="AP467" s="420"/>
      <c r="AQ467" s="420"/>
    </row>
    <row r="468" spans="1:43" x14ac:dyDescent="0.2">
      <c r="A468" s="415"/>
      <c r="B468" s="415"/>
      <c r="C468" s="420"/>
      <c r="D468" s="422"/>
      <c r="E468" s="419"/>
      <c r="F468" s="419"/>
      <c r="G468" s="420"/>
      <c r="H468" s="420"/>
      <c r="I468" s="420"/>
      <c r="J468" s="420"/>
      <c r="K468" s="420"/>
      <c r="L468" s="420"/>
      <c r="M468" s="420"/>
      <c r="N468" s="420"/>
      <c r="O468" s="420"/>
      <c r="P468" s="420"/>
      <c r="Q468" s="420"/>
      <c r="R468" s="420"/>
      <c r="S468" s="420"/>
      <c r="T468" s="420"/>
      <c r="U468" s="420"/>
      <c r="V468" s="420"/>
      <c r="W468" s="420"/>
      <c r="X468" s="420"/>
      <c r="Y468" s="420"/>
      <c r="Z468" s="420"/>
      <c r="AA468" s="420"/>
      <c r="AB468" s="420"/>
      <c r="AC468" s="420"/>
      <c r="AD468" s="420"/>
      <c r="AE468" s="420"/>
      <c r="AF468" s="420"/>
      <c r="AG468" s="420"/>
      <c r="AH468" s="420"/>
      <c r="AI468" s="420"/>
      <c r="AJ468" s="420"/>
      <c r="AK468" s="420"/>
      <c r="AL468" s="420"/>
      <c r="AM468" s="420"/>
      <c r="AN468" s="420"/>
      <c r="AO468" s="420"/>
      <c r="AP468" s="420"/>
      <c r="AQ468" s="420"/>
    </row>
    <row r="469" spans="1:43" x14ac:dyDescent="0.2">
      <c r="A469" s="415"/>
      <c r="B469" s="415"/>
      <c r="C469" s="420"/>
      <c r="D469" s="422"/>
      <c r="E469" s="419"/>
      <c r="F469" s="419"/>
      <c r="G469" s="420"/>
      <c r="H469" s="420"/>
      <c r="I469" s="420"/>
      <c r="J469" s="420"/>
      <c r="K469" s="420"/>
      <c r="L469" s="420"/>
      <c r="M469" s="420"/>
      <c r="N469" s="420"/>
      <c r="O469" s="420"/>
      <c r="P469" s="420"/>
      <c r="Q469" s="420"/>
      <c r="R469" s="420"/>
      <c r="S469" s="420"/>
      <c r="T469" s="420"/>
      <c r="U469" s="420"/>
      <c r="V469" s="420"/>
      <c r="W469" s="420"/>
      <c r="X469" s="420"/>
      <c r="Y469" s="420"/>
      <c r="Z469" s="420"/>
      <c r="AA469" s="420"/>
      <c r="AB469" s="420"/>
      <c r="AC469" s="420"/>
      <c r="AD469" s="420"/>
      <c r="AE469" s="420"/>
      <c r="AF469" s="420"/>
      <c r="AG469" s="420"/>
      <c r="AH469" s="420"/>
      <c r="AI469" s="420"/>
      <c r="AJ469" s="420"/>
      <c r="AK469" s="420"/>
      <c r="AL469" s="420"/>
      <c r="AM469" s="420"/>
      <c r="AN469" s="420"/>
      <c r="AO469" s="420"/>
      <c r="AP469" s="420"/>
      <c r="AQ469" s="420"/>
    </row>
    <row r="470" spans="1:43" x14ac:dyDescent="0.2">
      <c r="A470" s="415"/>
      <c r="B470" s="415"/>
      <c r="C470" s="420"/>
      <c r="D470" s="422"/>
      <c r="E470" s="419"/>
      <c r="F470" s="419"/>
      <c r="G470" s="420"/>
      <c r="H470" s="420"/>
      <c r="I470" s="420"/>
      <c r="J470" s="420"/>
      <c r="K470" s="420"/>
      <c r="L470" s="420"/>
      <c r="M470" s="420"/>
      <c r="N470" s="420"/>
      <c r="O470" s="420"/>
      <c r="P470" s="420"/>
      <c r="Q470" s="420"/>
      <c r="R470" s="420"/>
      <c r="S470" s="420"/>
      <c r="T470" s="420"/>
      <c r="U470" s="420"/>
      <c r="V470" s="420"/>
      <c r="W470" s="420"/>
      <c r="X470" s="420"/>
      <c r="Y470" s="420"/>
      <c r="Z470" s="420"/>
      <c r="AA470" s="420"/>
      <c r="AB470" s="420"/>
      <c r="AC470" s="420"/>
      <c r="AD470" s="420"/>
      <c r="AE470" s="420"/>
      <c r="AF470" s="420"/>
      <c r="AG470" s="420"/>
      <c r="AH470" s="420"/>
      <c r="AI470" s="420"/>
      <c r="AJ470" s="420"/>
      <c r="AK470" s="420"/>
      <c r="AL470" s="420"/>
      <c r="AM470" s="420"/>
      <c r="AN470" s="420"/>
      <c r="AO470" s="420"/>
      <c r="AP470" s="420"/>
      <c r="AQ470" s="420"/>
    </row>
    <row r="471" spans="1:43" x14ac:dyDescent="0.2">
      <c r="A471" s="415"/>
      <c r="B471" s="415"/>
      <c r="C471" s="420"/>
      <c r="D471" s="422"/>
      <c r="E471" s="419"/>
      <c r="F471" s="419"/>
      <c r="G471" s="420"/>
      <c r="H471" s="420"/>
      <c r="I471" s="420"/>
      <c r="J471" s="420"/>
      <c r="K471" s="420"/>
      <c r="L471" s="420"/>
      <c r="M471" s="420"/>
      <c r="N471" s="420"/>
      <c r="O471" s="420"/>
      <c r="P471" s="420"/>
      <c r="Q471" s="420"/>
      <c r="R471" s="420"/>
      <c r="S471" s="420"/>
      <c r="T471" s="420"/>
      <c r="U471" s="420"/>
      <c r="V471" s="420"/>
      <c r="W471" s="420"/>
      <c r="X471" s="420"/>
      <c r="Y471" s="420"/>
      <c r="Z471" s="420"/>
      <c r="AA471" s="420"/>
      <c r="AB471" s="420"/>
      <c r="AC471" s="420"/>
      <c r="AD471" s="420"/>
      <c r="AE471" s="420"/>
      <c r="AF471" s="420"/>
      <c r="AG471" s="420"/>
      <c r="AH471" s="420"/>
      <c r="AI471" s="420"/>
      <c r="AJ471" s="420"/>
      <c r="AK471" s="420"/>
      <c r="AL471" s="420"/>
      <c r="AM471" s="420"/>
      <c r="AN471" s="420"/>
      <c r="AO471" s="420"/>
      <c r="AP471" s="420"/>
      <c r="AQ471" s="420"/>
    </row>
    <row r="472" spans="1:43" x14ac:dyDescent="0.2">
      <c r="A472" s="415"/>
      <c r="B472" s="415"/>
      <c r="C472" s="420"/>
      <c r="D472" s="422"/>
      <c r="E472" s="419"/>
      <c r="F472" s="419"/>
      <c r="G472" s="420"/>
      <c r="H472" s="420"/>
      <c r="I472" s="420"/>
      <c r="J472" s="420"/>
      <c r="K472" s="420"/>
      <c r="L472" s="420"/>
      <c r="M472" s="420"/>
      <c r="N472" s="420"/>
      <c r="O472" s="420"/>
      <c r="P472" s="420"/>
      <c r="Q472" s="420"/>
      <c r="R472" s="420"/>
      <c r="S472" s="420"/>
      <c r="T472" s="420"/>
      <c r="U472" s="420"/>
      <c r="V472" s="420"/>
      <c r="W472" s="420"/>
      <c r="X472" s="420"/>
      <c r="Y472" s="420"/>
      <c r="Z472" s="420"/>
      <c r="AA472" s="420"/>
      <c r="AB472" s="420"/>
      <c r="AC472" s="420"/>
      <c r="AD472" s="420"/>
      <c r="AE472" s="420"/>
      <c r="AF472" s="420"/>
      <c r="AG472" s="420"/>
      <c r="AH472" s="420"/>
      <c r="AI472" s="420"/>
      <c r="AJ472" s="420"/>
      <c r="AK472" s="420"/>
      <c r="AL472" s="420"/>
      <c r="AM472" s="420"/>
      <c r="AN472" s="420"/>
      <c r="AO472" s="420"/>
      <c r="AP472" s="420"/>
      <c r="AQ472" s="420"/>
    </row>
    <row r="473" spans="1:43" x14ac:dyDescent="0.2">
      <c r="A473" s="415"/>
      <c r="B473" s="415"/>
      <c r="C473" s="420"/>
      <c r="D473" s="422"/>
      <c r="E473" s="419"/>
      <c r="F473" s="419"/>
      <c r="G473" s="420"/>
      <c r="H473" s="420"/>
      <c r="I473" s="420"/>
      <c r="J473" s="420"/>
      <c r="K473" s="420"/>
      <c r="L473" s="420"/>
      <c r="M473" s="420"/>
      <c r="N473" s="420"/>
      <c r="O473" s="420"/>
      <c r="P473" s="420"/>
      <c r="Q473" s="420"/>
      <c r="R473" s="420"/>
      <c r="S473" s="420"/>
      <c r="T473" s="420"/>
      <c r="U473" s="420"/>
      <c r="V473" s="420"/>
      <c r="W473" s="420"/>
      <c r="X473" s="420"/>
      <c r="Y473" s="420"/>
      <c r="Z473" s="420"/>
      <c r="AA473" s="420"/>
      <c r="AB473" s="420"/>
      <c r="AC473" s="420"/>
      <c r="AD473" s="420"/>
      <c r="AE473" s="420"/>
      <c r="AF473" s="420"/>
      <c r="AG473" s="420"/>
      <c r="AH473" s="420"/>
      <c r="AI473" s="420"/>
      <c r="AJ473" s="420"/>
      <c r="AK473" s="420"/>
      <c r="AL473" s="420"/>
      <c r="AM473" s="420"/>
      <c r="AN473" s="420"/>
      <c r="AO473" s="420"/>
      <c r="AP473" s="420"/>
      <c r="AQ473" s="420"/>
    </row>
    <row r="474" spans="1:43" x14ac:dyDescent="0.2">
      <c r="A474" s="415"/>
      <c r="B474" s="415"/>
      <c r="C474" s="420"/>
      <c r="D474" s="422"/>
      <c r="E474" s="419"/>
      <c r="F474" s="419"/>
      <c r="G474" s="420"/>
      <c r="H474" s="420"/>
      <c r="I474" s="420"/>
      <c r="J474" s="420"/>
      <c r="K474" s="420"/>
      <c r="L474" s="420"/>
      <c r="M474" s="420"/>
      <c r="N474" s="420"/>
      <c r="O474" s="420"/>
      <c r="P474" s="420"/>
      <c r="Q474" s="420"/>
      <c r="R474" s="420"/>
      <c r="S474" s="420"/>
      <c r="T474" s="420"/>
      <c r="U474" s="420"/>
      <c r="V474" s="420"/>
      <c r="W474" s="420"/>
      <c r="X474" s="420"/>
      <c r="Y474" s="420"/>
      <c r="Z474" s="420"/>
      <c r="AA474" s="420"/>
      <c r="AB474" s="420"/>
      <c r="AC474" s="420"/>
      <c r="AD474" s="420"/>
      <c r="AE474" s="420"/>
      <c r="AF474" s="420"/>
      <c r="AG474" s="420"/>
      <c r="AH474" s="420"/>
      <c r="AI474" s="420"/>
      <c r="AJ474" s="420"/>
      <c r="AK474" s="420"/>
      <c r="AL474" s="420"/>
      <c r="AM474" s="420"/>
      <c r="AN474" s="420"/>
      <c r="AO474" s="420"/>
      <c r="AP474" s="420"/>
      <c r="AQ474" s="420"/>
    </row>
    <row r="475" spans="1:43" x14ac:dyDescent="0.2">
      <c r="A475" s="415"/>
      <c r="B475" s="415"/>
      <c r="C475" s="420"/>
      <c r="D475" s="422"/>
      <c r="E475" s="419"/>
      <c r="F475" s="419"/>
      <c r="G475" s="420"/>
      <c r="H475" s="420"/>
      <c r="I475" s="420"/>
      <c r="J475" s="420"/>
      <c r="K475" s="420"/>
      <c r="L475" s="420"/>
      <c r="M475" s="420"/>
      <c r="N475" s="420"/>
      <c r="O475" s="420"/>
      <c r="P475" s="420"/>
      <c r="Q475" s="420"/>
      <c r="R475" s="420"/>
      <c r="S475" s="420"/>
      <c r="T475" s="420"/>
      <c r="U475" s="420"/>
      <c r="V475" s="420"/>
      <c r="W475" s="420"/>
      <c r="X475" s="420"/>
      <c r="Y475" s="420"/>
      <c r="Z475" s="420"/>
      <c r="AA475" s="420"/>
      <c r="AB475" s="420"/>
      <c r="AC475" s="420"/>
      <c r="AD475" s="420"/>
      <c r="AE475" s="420"/>
      <c r="AF475" s="420"/>
      <c r="AG475" s="420"/>
      <c r="AH475" s="420"/>
      <c r="AI475" s="420"/>
      <c r="AJ475" s="420"/>
      <c r="AK475" s="420"/>
      <c r="AL475" s="420"/>
      <c r="AM475" s="420"/>
      <c r="AN475" s="420"/>
      <c r="AO475" s="420"/>
      <c r="AP475" s="420"/>
      <c r="AQ475" s="420"/>
    </row>
    <row r="476" spans="1:43" x14ac:dyDescent="0.2">
      <c r="A476" s="415"/>
      <c r="B476" s="415"/>
      <c r="C476" s="420"/>
      <c r="D476" s="422"/>
      <c r="E476" s="419"/>
      <c r="F476" s="419"/>
      <c r="G476" s="420"/>
      <c r="H476" s="420"/>
      <c r="I476" s="420"/>
      <c r="J476" s="420"/>
      <c r="K476" s="420"/>
      <c r="L476" s="420"/>
      <c r="M476" s="420"/>
      <c r="N476" s="420"/>
      <c r="O476" s="420"/>
      <c r="P476" s="420"/>
      <c r="Q476" s="420"/>
      <c r="R476" s="420"/>
      <c r="S476" s="420"/>
      <c r="T476" s="420"/>
      <c r="U476" s="420"/>
      <c r="V476" s="420"/>
      <c r="W476" s="420"/>
      <c r="X476" s="420"/>
      <c r="Y476" s="420"/>
      <c r="Z476" s="420"/>
      <c r="AA476" s="420"/>
      <c r="AB476" s="420"/>
      <c r="AC476" s="420"/>
      <c r="AD476" s="420"/>
      <c r="AE476" s="420"/>
      <c r="AF476" s="420"/>
      <c r="AG476" s="420"/>
      <c r="AH476" s="420"/>
      <c r="AI476" s="420"/>
      <c r="AJ476" s="420"/>
      <c r="AK476" s="420"/>
      <c r="AL476" s="420"/>
      <c r="AM476" s="420"/>
      <c r="AN476" s="420"/>
      <c r="AO476" s="420"/>
      <c r="AP476" s="420"/>
      <c r="AQ476" s="420"/>
    </row>
    <row r="477" spans="1:43" x14ac:dyDescent="0.2">
      <c r="A477" s="415"/>
      <c r="B477" s="415"/>
      <c r="C477" s="420"/>
      <c r="D477" s="422"/>
      <c r="E477" s="419"/>
      <c r="F477" s="419"/>
      <c r="G477" s="420"/>
      <c r="H477" s="420"/>
      <c r="I477" s="420"/>
      <c r="J477" s="420"/>
      <c r="K477" s="420"/>
      <c r="L477" s="420"/>
      <c r="M477" s="420"/>
      <c r="N477" s="420"/>
      <c r="O477" s="420"/>
      <c r="P477" s="420"/>
      <c r="Q477" s="420"/>
      <c r="R477" s="420"/>
      <c r="S477" s="420"/>
      <c r="T477" s="420"/>
      <c r="U477" s="420"/>
      <c r="V477" s="420"/>
      <c r="W477" s="420"/>
      <c r="X477" s="420"/>
      <c r="Y477" s="420"/>
      <c r="Z477" s="420"/>
      <c r="AA477" s="420"/>
      <c r="AB477" s="420"/>
      <c r="AC477" s="420"/>
      <c r="AD477" s="420"/>
      <c r="AE477" s="420"/>
      <c r="AF477" s="420"/>
      <c r="AG477" s="420"/>
      <c r="AH477" s="420"/>
      <c r="AI477" s="420"/>
      <c r="AJ477" s="420"/>
      <c r="AK477" s="420"/>
      <c r="AL477" s="420"/>
      <c r="AM477" s="420"/>
      <c r="AN477" s="420"/>
      <c r="AO477" s="420"/>
      <c r="AP477" s="420"/>
      <c r="AQ477" s="420"/>
    </row>
    <row r="478" spans="1:43" x14ac:dyDescent="0.2">
      <c r="A478" s="415"/>
      <c r="B478" s="415"/>
      <c r="C478" s="420"/>
      <c r="D478" s="422"/>
      <c r="E478" s="419"/>
      <c r="F478" s="419"/>
      <c r="G478" s="420"/>
      <c r="H478" s="420"/>
      <c r="I478" s="420"/>
      <c r="J478" s="420"/>
      <c r="K478" s="420"/>
      <c r="L478" s="420"/>
      <c r="M478" s="420"/>
      <c r="N478" s="420"/>
      <c r="O478" s="420"/>
      <c r="P478" s="420"/>
      <c r="Q478" s="420"/>
      <c r="R478" s="420"/>
      <c r="S478" s="420"/>
      <c r="T478" s="420"/>
      <c r="U478" s="420"/>
      <c r="V478" s="420"/>
      <c r="W478" s="420"/>
      <c r="X478" s="420"/>
      <c r="Y478" s="420"/>
      <c r="Z478" s="420"/>
      <c r="AA478" s="420"/>
      <c r="AB478" s="420"/>
      <c r="AC478" s="420"/>
      <c r="AD478" s="420"/>
      <c r="AE478" s="420"/>
      <c r="AF478" s="420"/>
      <c r="AG478" s="420"/>
      <c r="AH478" s="420"/>
      <c r="AI478" s="420"/>
      <c r="AJ478" s="420"/>
      <c r="AK478" s="420"/>
      <c r="AL478" s="420"/>
      <c r="AM478" s="420"/>
      <c r="AN478" s="420"/>
      <c r="AO478" s="420"/>
      <c r="AP478" s="420"/>
      <c r="AQ478" s="420"/>
    </row>
    <row r="479" spans="1:43" x14ac:dyDescent="0.2">
      <c r="A479" s="415"/>
      <c r="B479" s="415"/>
      <c r="C479" s="420"/>
      <c r="D479" s="422"/>
      <c r="E479" s="419"/>
      <c r="F479" s="419"/>
      <c r="G479" s="420"/>
      <c r="H479" s="420"/>
      <c r="I479" s="420"/>
      <c r="J479" s="420"/>
      <c r="K479" s="420"/>
      <c r="L479" s="420"/>
      <c r="M479" s="420"/>
      <c r="N479" s="420"/>
      <c r="O479" s="420"/>
      <c r="P479" s="420"/>
      <c r="Q479" s="420"/>
      <c r="R479" s="420"/>
      <c r="S479" s="420"/>
      <c r="T479" s="420"/>
      <c r="U479" s="420"/>
      <c r="V479" s="420"/>
      <c r="W479" s="420"/>
      <c r="X479" s="420"/>
      <c r="Y479" s="420"/>
      <c r="Z479" s="420"/>
      <c r="AA479" s="420"/>
      <c r="AB479" s="420"/>
      <c r="AC479" s="420"/>
      <c r="AD479" s="420"/>
      <c r="AE479" s="420"/>
      <c r="AF479" s="420"/>
      <c r="AG479" s="420"/>
      <c r="AH479" s="420"/>
      <c r="AI479" s="420"/>
      <c r="AJ479" s="420"/>
      <c r="AK479" s="420"/>
      <c r="AL479" s="420"/>
      <c r="AM479" s="420"/>
      <c r="AN479" s="420"/>
      <c r="AO479" s="420"/>
      <c r="AP479" s="420"/>
      <c r="AQ479" s="420"/>
    </row>
    <row r="480" spans="1:43" x14ac:dyDescent="0.2">
      <c r="A480" s="415"/>
      <c r="B480" s="415"/>
      <c r="C480" s="420"/>
      <c r="D480" s="422"/>
      <c r="E480" s="419"/>
      <c r="F480" s="419"/>
      <c r="G480" s="420"/>
      <c r="H480" s="420"/>
      <c r="I480" s="420"/>
      <c r="J480" s="420"/>
      <c r="K480" s="420"/>
      <c r="L480" s="420"/>
      <c r="M480" s="420"/>
      <c r="N480" s="420"/>
      <c r="O480" s="420"/>
      <c r="P480" s="420"/>
      <c r="Q480" s="420"/>
      <c r="R480" s="420"/>
      <c r="S480" s="420"/>
      <c r="T480" s="420"/>
      <c r="U480" s="420"/>
      <c r="V480" s="420"/>
      <c r="W480" s="420"/>
      <c r="X480" s="420"/>
      <c r="Y480" s="420"/>
      <c r="Z480" s="420"/>
      <c r="AA480" s="420"/>
      <c r="AB480" s="420"/>
      <c r="AC480" s="420"/>
      <c r="AD480" s="420"/>
      <c r="AE480" s="420"/>
      <c r="AF480" s="420"/>
      <c r="AG480" s="420"/>
      <c r="AH480" s="420"/>
      <c r="AI480" s="420"/>
      <c r="AJ480" s="420"/>
      <c r="AK480" s="420"/>
      <c r="AL480" s="420"/>
      <c r="AM480" s="420"/>
      <c r="AN480" s="420"/>
      <c r="AO480" s="420"/>
      <c r="AP480" s="420"/>
      <c r="AQ480" s="420"/>
    </row>
    <row r="481" spans="1:43" x14ac:dyDescent="0.2">
      <c r="A481" s="415"/>
      <c r="B481" s="415"/>
      <c r="C481" s="420"/>
      <c r="D481" s="422"/>
      <c r="E481" s="419"/>
      <c r="F481" s="419"/>
      <c r="G481" s="420"/>
      <c r="H481" s="420"/>
      <c r="I481" s="420"/>
      <c r="J481" s="420"/>
      <c r="K481" s="420"/>
      <c r="L481" s="420"/>
      <c r="M481" s="420"/>
      <c r="N481" s="420"/>
      <c r="O481" s="420"/>
      <c r="P481" s="420"/>
      <c r="Q481" s="420"/>
      <c r="R481" s="420"/>
      <c r="S481" s="420"/>
      <c r="T481" s="420"/>
      <c r="U481" s="420"/>
      <c r="V481" s="420"/>
      <c r="W481" s="420"/>
      <c r="X481" s="420"/>
      <c r="Y481" s="420"/>
      <c r="Z481" s="420"/>
      <c r="AA481" s="420"/>
      <c r="AB481" s="420"/>
      <c r="AC481" s="420"/>
      <c r="AD481" s="420"/>
      <c r="AE481" s="420"/>
      <c r="AF481" s="420"/>
      <c r="AG481" s="420"/>
      <c r="AH481" s="420"/>
      <c r="AI481" s="420"/>
      <c r="AJ481" s="420"/>
      <c r="AK481" s="420"/>
      <c r="AL481" s="420"/>
      <c r="AM481" s="420"/>
      <c r="AN481" s="420"/>
      <c r="AO481" s="420"/>
      <c r="AP481" s="420"/>
      <c r="AQ481" s="420"/>
    </row>
    <row r="482" spans="1:43" x14ac:dyDescent="0.2">
      <c r="A482" s="415"/>
      <c r="B482" s="415"/>
      <c r="C482" s="420"/>
      <c r="D482" s="422"/>
      <c r="E482" s="419"/>
      <c r="F482" s="419"/>
      <c r="G482" s="420"/>
      <c r="H482" s="420"/>
      <c r="I482" s="420"/>
      <c r="J482" s="420"/>
      <c r="K482" s="420"/>
      <c r="L482" s="420"/>
      <c r="M482" s="420"/>
      <c r="N482" s="420"/>
      <c r="O482" s="420"/>
      <c r="P482" s="420"/>
      <c r="Q482" s="420"/>
      <c r="R482" s="420"/>
      <c r="S482" s="420"/>
      <c r="T482" s="420"/>
      <c r="U482" s="420"/>
      <c r="V482" s="420"/>
      <c r="W482" s="420"/>
      <c r="X482" s="420"/>
      <c r="Y482" s="420"/>
      <c r="Z482" s="420"/>
      <c r="AA482" s="420"/>
      <c r="AB482" s="420"/>
      <c r="AC482" s="420"/>
      <c r="AD482" s="420"/>
      <c r="AE482" s="420"/>
      <c r="AF482" s="420"/>
      <c r="AG482" s="420"/>
      <c r="AH482" s="420"/>
      <c r="AI482" s="420"/>
      <c r="AJ482" s="420"/>
      <c r="AK482" s="420"/>
      <c r="AL482" s="420"/>
      <c r="AM482" s="420"/>
      <c r="AN482" s="420"/>
      <c r="AO482" s="420"/>
      <c r="AP482" s="420"/>
      <c r="AQ482" s="420"/>
    </row>
    <row r="483" spans="1:43" x14ac:dyDescent="0.2">
      <c r="A483" s="415"/>
      <c r="B483" s="415"/>
      <c r="C483" s="420"/>
      <c r="D483" s="422"/>
      <c r="E483" s="419"/>
      <c r="F483" s="419"/>
      <c r="G483" s="420"/>
      <c r="H483" s="420"/>
      <c r="I483" s="420"/>
      <c r="J483" s="420"/>
      <c r="K483" s="420"/>
      <c r="L483" s="420"/>
      <c r="M483" s="420"/>
      <c r="N483" s="420"/>
      <c r="O483" s="420"/>
      <c r="P483" s="420"/>
      <c r="Q483" s="420"/>
      <c r="R483" s="420"/>
      <c r="S483" s="420"/>
      <c r="T483" s="420"/>
      <c r="U483" s="420"/>
      <c r="V483" s="420"/>
      <c r="W483" s="420"/>
      <c r="X483" s="420"/>
      <c r="Y483" s="420"/>
      <c r="Z483" s="420"/>
      <c r="AA483" s="420"/>
      <c r="AB483" s="420"/>
      <c r="AC483" s="420"/>
      <c r="AD483" s="420"/>
      <c r="AE483" s="420"/>
      <c r="AF483" s="420"/>
      <c r="AG483" s="420"/>
      <c r="AH483" s="420"/>
      <c r="AI483" s="420"/>
      <c r="AJ483" s="420"/>
      <c r="AK483" s="420"/>
      <c r="AL483" s="420"/>
      <c r="AM483" s="420"/>
      <c r="AN483" s="420"/>
      <c r="AO483" s="420"/>
      <c r="AP483" s="420"/>
      <c r="AQ483" s="420"/>
    </row>
    <row r="484" spans="1:43" x14ac:dyDescent="0.2">
      <c r="A484" s="415"/>
      <c r="B484" s="415"/>
      <c r="C484" s="420"/>
      <c r="D484" s="422"/>
      <c r="E484" s="419"/>
      <c r="F484" s="419"/>
      <c r="G484" s="420"/>
      <c r="H484" s="420"/>
      <c r="I484" s="420"/>
      <c r="J484" s="420"/>
      <c r="K484" s="420"/>
      <c r="L484" s="420"/>
      <c r="M484" s="420"/>
      <c r="N484" s="420"/>
      <c r="O484" s="420"/>
      <c r="P484" s="420"/>
      <c r="Q484" s="420"/>
      <c r="R484" s="420"/>
      <c r="S484" s="420"/>
      <c r="T484" s="420"/>
      <c r="U484" s="420"/>
      <c r="V484" s="420"/>
      <c r="W484" s="420"/>
      <c r="X484" s="420"/>
      <c r="Y484" s="420"/>
      <c r="Z484" s="420"/>
      <c r="AA484" s="420"/>
      <c r="AB484" s="420"/>
      <c r="AC484" s="420"/>
      <c r="AD484" s="420"/>
      <c r="AE484" s="420"/>
      <c r="AF484" s="420"/>
      <c r="AG484" s="420"/>
      <c r="AH484" s="420"/>
      <c r="AI484" s="420"/>
      <c r="AJ484" s="420"/>
      <c r="AK484" s="420"/>
      <c r="AL484" s="420"/>
      <c r="AM484" s="420"/>
      <c r="AN484" s="420"/>
      <c r="AO484" s="420"/>
      <c r="AP484" s="420"/>
      <c r="AQ484" s="420"/>
    </row>
    <row r="485" spans="1:43" x14ac:dyDescent="0.2">
      <c r="A485" s="415"/>
      <c r="B485" s="415"/>
      <c r="C485" s="420"/>
      <c r="D485" s="422"/>
      <c r="E485" s="419"/>
      <c r="F485" s="419"/>
      <c r="G485" s="420"/>
      <c r="H485" s="420"/>
      <c r="I485" s="420"/>
      <c r="J485" s="420"/>
      <c r="K485" s="420"/>
      <c r="L485" s="420"/>
      <c r="M485" s="420"/>
      <c r="N485" s="420"/>
      <c r="O485" s="420"/>
      <c r="P485" s="420"/>
      <c r="Q485" s="420"/>
      <c r="R485" s="420"/>
      <c r="S485" s="420"/>
      <c r="T485" s="420"/>
      <c r="U485" s="420"/>
      <c r="V485" s="420"/>
      <c r="W485" s="420"/>
      <c r="X485" s="420"/>
      <c r="Y485" s="420"/>
      <c r="Z485" s="420"/>
      <c r="AA485" s="420"/>
      <c r="AB485" s="420"/>
      <c r="AC485" s="420"/>
      <c r="AD485" s="420"/>
      <c r="AE485" s="420"/>
      <c r="AF485" s="420"/>
      <c r="AG485" s="420"/>
      <c r="AH485" s="420"/>
      <c r="AI485" s="420"/>
      <c r="AJ485" s="420"/>
      <c r="AK485" s="420"/>
      <c r="AL485" s="420"/>
      <c r="AM485" s="420"/>
      <c r="AN485" s="420"/>
      <c r="AO485" s="420"/>
      <c r="AP485" s="420"/>
      <c r="AQ485" s="420"/>
    </row>
    <row r="486" spans="1:43" x14ac:dyDescent="0.2">
      <c r="A486" s="415"/>
      <c r="B486" s="415"/>
      <c r="C486" s="420"/>
      <c r="D486" s="422"/>
      <c r="E486" s="419"/>
      <c r="F486" s="419"/>
      <c r="G486" s="420"/>
      <c r="H486" s="420"/>
      <c r="I486" s="420"/>
      <c r="J486" s="420"/>
      <c r="K486" s="420"/>
      <c r="L486" s="420"/>
      <c r="M486" s="420"/>
      <c r="N486" s="420"/>
      <c r="O486" s="420"/>
      <c r="P486" s="420"/>
      <c r="Q486" s="420"/>
      <c r="R486" s="420"/>
      <c r="S486" s="420"/>
      <c r="T486" s="420"/>
      <c r="U486" s="420"/>
      <c r="V486" s="420"/>
      <c r="W486" s="420"/>
      <c r="X486" s="420"/>
      <c r="Y486" s="420"/>
      <c r="Z486" s="420"/>
      <c r="AA486" s="420"/>
      <c r="AB486" s="420"/>
      <c r="AC486" s="420"/>
      <c r="AD486" s="420"/>
      <c r="AE486" s="420"/>
      <c r="AF486" s="420"/>
      <c r="AG486" s="420"/>
      <c r="AH486" s="420"/>
      <c r="AI486" s="420"/>
      <c r="AJ486" s="420"/>
      <c r="AK486" s="420"/>
      <c r="AL486" s="420"/>
      <c r="AM486" s="420"/>
      <c r="AN486" s="420"/>
      <c r="AO486" s="420"/>
      <c r="AP486" s="420"/>
      <c r="AQ486" s="420"/>
    </row>
    <row r="487" spans="1:43" x14ac:dyDescent="0.2">
      <c r="A487" s="415"/>
      <c r="B487" s="415"/>
      <c r="C487" s="420"/>
      <c r="D487" s="422"/>
      <c r="E487" s="419"/>
      <c r="F487" s="419"/>
      <c r="G487" s="420"/>
      <c r="H487" s="420"/>
      <c r="I487" s="420"/>
      <c r="J487" s="420"/>
      <c r="K487" s="420"/>
      <c r="L487" s="420"/>
      <c r="M487" s="420"/>
      <c r="N487" s="420"/>
      <c r="O487" s="420"/>
      <c r="P487" s="420"/>
      <c r="Q487" s="420"/>
      <c r="R487" s="420"/>
      <c r="S487" s="420"/>
      <c r="T487" s="420"/>
      <c r="U487" s="420"/>
      <c r="V487" s="420"/>
      <c r="W487" s="420"/>
      <c r="X487" s="420"/>
      <c r="Y487" s="420"/>
      <c r="Z487" s="420"/>
      <c r="AA487" s="420"/>
      <c r="AB487" s="420"/>
      <c r="AC487" s="420"/>
      <c r="AD487" s="420"/>
      <c r="AE487" s="420"/>
      <c r="AF487" s="420"/>
      <c r="AG487" s="420"/>
      <c r="AH487" s="420"/>
      <c r="AI487" s="420"/>
      <c r="AJ487" s="420"/>
      <c r="AK487" s="420"/>
      <c r="AL487" s="420"/>
      <c r="AM487" s="420"/>
      <c r="AN487" s="420"/>
      <c r="AO487" s="420"/>
      <c r="AP487" s="420"/>
      <c r="AQ487" s="420"/>
    </row>
    <row r="488" spans="1:43" x14ac:dyDescent="0.2">
      <c r="A488" s="415"/>
      <c r="B488" s="415"/>
      <c r="C488" s="420"/>
      <c r="D488" s="422"/>
      <c r="E488" s="419"/>
      <c r="F488" s="419"/>
      <c r="G488" s="420"/>
      <c r="H488" s="420"/>
      <c r="I488" s="420"/>
      <c r="J488" s="420"/>
      <c r="K488" s="420"/>
      <c r="L488" s="420"/>
      <c r="M488" s="420"/>
      <c r="N488" s="420"/>
      <c r="O488" s="420"/>
      <c r="P488" s="420"/>
      <c r="Q488" s="420"/>
      <c r="R488" s="420"/>
      <c r="S488" s="420"/>
      <c r="T488" s="420"/>
      <c r="U488" s="420"/>
      <c r="V488" s="420"/>
      <c r="W488" s="420"/>
      <c r="X488" s="420"/>
      <c r="Y488" s="420"/>
      <c r="Z488" s="420"/>
      <c r="AA488" s="420"/>
      <c r="AB488" s="420"/>
      <c r="AC488" s="420"/>
      <c r="AD488" s="420"/>
      <c r="AE488" s="420"/>
      <c r="AF488" s="420"/>
      <c r="AG488" s="420"/>
      <c r="AH488" s="420"/>
      <c r="AI488" s="420"/>
      <c r="AJ488" s="420"/>
      <c r="AK488" s="420"/>
      <c r="AL488" s="420"/>
      <c r="AM488" s="420"/>
      <c r="AN488" s="420"/>
      <c r="AO488" s="420"/>
      <c r="AP488" s="420"/>
      <c r="AQ488" s="420"/>
    </row>
    <row r="489" spans="1:43" x14ac:dyDescent="0.2">
      <c r="A489" s="415"/>
      <c r="B489" s="415"/>
      <c r="C489" s="420"/>
      <c r="D489" s="422"/>
      <c r="E489" s="419"/>
      <c r="F489" s="419"/>
      <c r="G489" s="420"/>
      <c r="H489" s="420"/>
      <c r="I489" s="420"/>
      <c r="J489" s="420"/>
      <c r="K489" s="420"/>
      <c r="L489" s="420"/>
      <c r="M489" s="420"/>
      <c r="N489" s="420"/>
      <c r="O489" s="420"/>
      <c r="P489" s="420"/>
      <c r="Q489" s="420"/>
      <c r="R489" s="420"/>
      <c r="S489" s="420"/>
      <c r="T489" s="420"/>
      <c r="U489" s="420"/>
      <c r="V489" s="420"/>
      <c r="W489" s="420"/>
      <c r="X489" s="420"/>
      <c r="Y489" s="420"/>
      <c r="Z489" s="420"/>
      <c r="AA489" s="420"/>
      <c r="AB489" s="420"/>
      <c r="AC489" s="420"/>
      <c r="AD489" s="420"/>
      <c r="AE489" s="420"/>
      <c r="AF489" s="420"/>
      <c r="AG489" s="420"/>
      <c r="AH489" s="420"/>
      <c r="AI489" s="420"/>
      <c r="AJ489" s="420"/>
      <c r="AK489" s="420"/>
      <c r="AL489" s="420"/>
      <c r="AM489" s="420"/>
      <c r="AN489" s="420"/>
      <c r="AO489" s="420"/>
      <c r="AP489" s="420"/>
      <c r="AQ489" s="420"/>
    </row>
    <row r="490" spans="1:43" x14ac:dyDescent="0.2">
      <c r="A490" s="415"/>
      <c r="B490" s="415"/>
      <c r="C490" s="420"/>
      <c r="D490" s="422"/>
      <c r="E490" s="419"/>
      <c r="F490" s="419"/>
      <c r="G490" s="420"/>
      <c r="H490" s="420"/>
      <c r="I490" s="420"/>
      <c r="J490" s="420"/>
      <c r="K490" s="420"/>
      <c r="L490" s="420"/>
      <c r="M490" s="420"/>
      <c r="N490" s="420"/>
      <c r="O490" s="420"/>
      <c r="P490" s="420"/>
      <c r="Q490" s="420"/>
      <c r="R490" s="420"/>
      <c r="S490" s="420"/>
      <c r="T490" s="420"/>
      <c r="U490" s="420"/>
      <c r="V490" s="420"/>
      <c r="W490" s="420"/>
      <c r="X490" s="420"/>
      <c r="Y490" s="420"/>
      <c r="Z490" s="420"/>
      <c r="AA490" s="420"/>
      <c r="AB490" s="420"/>
      <c r="AC490" s="420"/>
      <c r="AD490" s="420"/>
      <c r="AE490" s="420"/>
      <c r="AF490" s="420"/>
      <c r="AG490" s="420"/>
      <c r="AH490" s="420"/>
      <c r="AI490" s="420"/>
      <c r="AJ490" s="420"/>
      <c r="AK490" s="420"/>
      <c r="AL490" s="420"/>
      <c r="AM490" s="420"/>
      <c r="AN490" s="420"/>
      <c r="AO490" s="420"/>
      <c r="AP490" s="420"/>
      <c r="AQ490" s="420"/>
    </row>
    <row r="491" spans="1:43" x14ac:dyDescent="0.2">
      <c r="A491" s="415"/>
      <c r="B491" s="415"/>
      <c r="C491" s="420"/>
      <c r="D491" s="422"/>
      <c r="E491" s="419"/>
      <c r="F491" s="419"/>
      <c r="G491" s="420"/>
      <c r="H491" s="420"/>
      <c r="I491" s="420"/>
      <c r="J491" s="420"/>
      <c r="K491" s="420"/>
      <c r="L491" s="420"/>
      <c r="M491" s="420"/>
      <c r="N491" s="420"/>
      <c r="O491" s="420"/>
      <c r="P491" s="420"/>
      <c r="Q491" s="420"/>
      <c r="R491" s="420"/>
      <c r="S491" s="420"/>
      <c r="T491" s="420"/>
      <c r="U491" s="420"/>
      <c r="V491" s="420"/>
      <c r="W491" s="420"/>
      <c r="X491" s="420"/>
      <c r="Y491" s="420"/>
      <c r="Z491" s="420"/>
      <c r="AA491" s="420"/>
      <c r="AB491" s="420"/>
      <c r="AC491" s="420"/>
      <c r="AD491" s="420"/>
      <c r="AE491" s="420"/>
      <c r="AF491" s="420"/>
      <c r="AG491" s="420"/>
      <c r="AH491" s="420"/>
      <c r="AI491" s="420"/>
      <c r="AJ491" s="420"/>
      <c r="AK491" s="420"/>
      <c r="AL491" s="420"/>
      <c r="AM491" s="420"/>
      <c r="AN491" s="420"/>
      <c r="AO491" s="420"/>
      <c r="AP491" s="420"/>
      <c r="AQ491" s="420"/>
    </row>
    <row r="492" spans="1:43" x14ac:dyDescent="0.2">
      <c r="A492" s="415"/>
      <c r="B492" s="415"/>
      <c r="C492" s="420"/>
      <c r="D492" s="422"/>
      <c r="E492" s="419"/>
      <c r="F492" s="419"/>
      <c r="G492" s="420"/>
      <c r="H492" s="420"/>
      <c r="I492" s="420"/>
      <c r="J492" s="420"/>
      <c r="K492" s="420"/>
      <c r="L492" s="420"/>
      <c r="M492" s="420"/>
      <c r="N492" s="420"/>
      <c r="O492" s="420"/>
      <c r="P492" s="420"/>
      <c r="Q492" s="420"/>
      <c r="R492" s="420"/>
      <c r="S492" s="420"/>
      <c r="T492" s="420"/>
      <c r="U492" s="420"/>
      <c r="V492" s="420"/>
      <c r="W492" s="420"/>
      <c r="X492" s="420"/>
      <c r="Y492" s="420"/>
      <c r="Z492" s="420"/>
      <c r="AA492" s="420"/>
      <c r="AB492" s="420"/>
      <c r="AC492" s="420"/>
      <c r="AD492" s="420"/>
      <c r="AE492" s="420"/>
      <c r="AF492" s="420"/>
      <c r="AG492" s="420"/>
      <c r="AH492" s="420"/>
      <c r="AI492" s="420"/>
      <c r="AJ492" s="420"/>
      <c r="AK492" s="420"/>
      <c r="AL492" s="420"/>
      <c r="AM492" s="420"/>
      <c r="AN492" s="420"/>
      <c r="AO492" s="420"/>
      <c r="AP492" s="420"/>
      <c r="AQ492" s="420"/>
    </row>
    <row r="493" spans="1:43" x14ac:dyDescent="0.2">
      <c r="A493" s="415"/>
      <c r="B493" s="415"/>
      <c r="C493" s="420"/>
      <c r="D493" s="422"/>
      <c r="E493" s="419"/>
      <c r="F493" s="419"/>
      <c r="G493" s="420"/>
      <c r="H493" s="420"/>
      <c r="I493" s="420"/>
      <c r="J493" s="420"/>
      <c r="K493" s="420"/>
      <c r="L493" s="420"/>
      <c r="M493" s="420"/>
      <c r="N493" s="420"/>
      <c r="O493" s="420"/>
      <c r="P493" s="420"/>
      <c r="Q493" s="420"/>
      <c r="R493" s="420"/>
      <c r="S493" s="420"/>
      <c r="T493" s="420"/>
      <c r="U493" s="420"/>
      <c r="V493" s="420"/>
      <c r="W493" s="420"/>
      <c r="X493" s="420"/>
      <c r="Y493" s="420"/>
      <c r="Z493" s="420"/>
      <c r="AA493" s="420"/>
      <c r="AB493" s="420"/>
      <c r="AC493" s="420"/>
      <c r="AD493" s="420"/>
      <c r="AE493" s="420"/>
      <c r="AF493" s="420"/>
      <c r="AG493" s="420"/>
      <c r="AH493" s="420"/>
      <c r="AI493" s="420"/>
      <c r="AJ493" s="420"/>
      <c r="AK493" s="420"/>
      <c r="AL493" s="420"/>
      <c r="AM493" s="420"/>
      <c r="AN493" s="420"/>
      <c r="AO493" s="420"/>
      <c r="AP493" s="420"/>
      <c r="AQ493" s="420"/>
    </row>
    <row r="494" spans="1:43" x14ac:dyDescent="0.2">
      <c r="A494" s="415"/>
      <c r="B494" s="415"/>
      <c r="C494" s="420"/>
      <c r="D494" s="422"/>
      <c r="E494" s="419"/>
      <c r="F494" s="419"/>
      <c r="G494" s="420"/>
      <c r="H494" s="420"/>
      <c r="I494" s="420"/>
      <c r="J494" s="420"/>
      <c r="K494" s="420"/>
      <c r="L494" s="420"/>
      <c r="M494" s="420"/>
      <c r="N494" s="420"/>
      <c r="O494" s="420"/>
      <c r="P494" s="420"/>
      <c r="Q494" s="420"/>
      <c r="R494" s="420"/>
      <c r="S494" s="420"/>
      <c r="T494" s="420"/>
      <c r="U494" s="420"/>
      <c r="V494" s="420"/>
      <c r="W494" s="420"/>
      <c r="X494" s="420"/>
      <c r="Y494" s="420"/>
      <c r="Z494" s="420"/>
      <c r="AA494" s="420"/>
      <c r="AB494" s="420"/>
      <c r="AC494" s="420"/>
      <c r="AD494" s="420"/>
      <c r="AE494" s="420"/>
      <c r="AF494" s="420"/>
      <c r="AG494" s="420"/>
      <c r="AH494" s="420"/>
      <c r="AI494" s="420"/>
      <c r="AJ494" s="420"/>
      <c r="AK494" s="420"/>
      <c r="AL494" s="420"/>
      <c r="AM494" s="420"/>
      <c r="AN494" s="420"/>
      <c r="AO494" s="420"/>
      <c r="AP494" s="420"/>
      <c r="AQ494" s="420"/>
    </row>
    <row r="495" spans="1:43" x14ac:dyDescent="0.2">
      <c r="A495" s="415"/>
      <c r="B495" s="415"/>
      <c r="C495" s="420"/>
      <c r="D495" s="422"/>
      <c r="E495" s="419"/>
      <c r="F495" s="419"/>
      <c r="G495" s="420"/>
      <c r="H495" s="420"/>
      <c r="I495" s="420"/>
      <c r="J495" s="420"/>
      <c r="K495" s="420"/>
      <c r="L495" s="420"/>
      <c r="M495" s="420"/>
      <c r="N495" s="420"/>
      <c r="O495" s="420"/>
      <c r="P495" s="420"/>
      <c r="Q495" s="420"/>
      <c r="R495" s="420"/>
      <c r="S495" s="420"/>
      <c r="T495" s="420"/>
      <c r="U495" s="420"/>
      <c r="V495" s="420"/>
      <c r="W495" s="420"/>
      <c r="X495" s="420"/>
      <c r="Y495" s="420"/>
      <c r="Z495" s="420"/>
      <c r="AA495" s="420"/>
      <c r="AB495" s="420"/>
      <c r="AC495" s="420"/>
      <c r="AD495" s="420"/>
      <c r="AE495" s="420"/>
      <c r="AF495" s="420"/>
      <c r="AG495" s="420"/>
      <c r="AH495" s="420"/>
      <c r="AI495" s="420"/>
      <c r="AJ495" s="420"/>
      <c r="AK495" s="420"/>
      <c r="AL495" s="420"/>
      <c r="AM495" s="420"/>
      <c r="AN495" s="420"/>
      <c r="AO495" s="420"/>
      <c r="AP495" s="420"/>
      <c r="AQ495" s="420"/>
    </row>
    <row r="496" spans="1:43" x14ac:dyDescent="0.2">
      <c r="A496" s="415"/>
      <c r="B496" s="415"/>
      <c r="C496" s="420"/>
      <c r="D496" s="422"/>
      <c r="E496" s="419"/>
      <c r="F496" s="419"/>
      <c r="G496" s="420"/>
      <c r="H496" s="420"/>
      <c r="I496" s="420"/>
      <c r="J496" s="420"/>
      <c r="K496" s="420"/>
      <c r="L496" s="420"/>
      <c r="M496" s="420"/>
      <c r="N496" s="420"/>
      <c r="O496" s="420"/>
      <c r="P496" s="420"/>
      <c r="Q496" s="420"/>
      <c r="R496" s="420"/>
      <c r="S496" s="420"/>
      <c r="T496" s="420"/>
      <c r="U496" s="420"/>
      <c r="V496" s="420"/>
      <c r="W496" s="420"/>
      <c r="X496" s="420"/>
      <c r="Y496" s="420"/>
      <c r="Z496" s="420"/>
      <c r="AA496" s="420"/>
      <c r="AB496" s="420"/>
      <c r="AC496" s="420"/>
      <c r="AD496" s="420"/>
      <c r="AE496" s="420"/>
      <c r="AF496" s="420"/>
      <c r="AG496" s="420"/>
      <c r="AH496" s="420"/>
      <c r="AI496" s="420"/>
      <c r="AJ496" s="420"/>
      <c r="AK496" s="420"/>
      <c r="AL496" s="420"/>
      <c r="AM496" s="420"/>
      <c r="AN496" s="420"/>
      <c r="AO496" s="420"/>
      <c r="AP496" s="420"/>
      <c r="AQ496" s="420"/>
    </row>
    <row r="497" spans="1:43" x14ac:dyDescent="0.2">
      <c r="A497" s="415"/>
      <c r="B497" s="415"/>
      <c r="C497" s="420"/>
      <c r="D497" s="422"/>
      <c r="E497" s="419"/>
      <c r="F497" s="419"/>
      <c r="G497" s="420"/>
      <c r="H497" s="420"/>
      <c r="I497" s="420"/>
      <c r="J497" s="420"/>
      <c r="K497" s="420"/>
      <c r="L497" s="420"/>
      <c r="M497" s="420"/>
      <c r="N497" s="420"/>
      <c r="O497" s="420"/>
      <c r="P497" s="420"/>
      <c r="Q497" s="420"/>
      <c r="R497" s="420"/>
      <c r="S497" s="420"/>
      <c r="T497" s="420"/>
      <c r="U497" s="420"/>
      <c r="V497" s="420"/>
      <c r="W497" s="420"/>
      <c r="X497" s="420"/>
      <c r="Y497" s="420"/>
      <c r="Z497" s="420"/>
      <c r="AA497" s="420"/>
      <c r="AB497" s="420"/>
      <c r="AC497" s="420"/>
      <c r="AD497" s="420"/>
      <c r="AE497" s="420"/>
      <c r="AF497" s="420"/>
      <c r="AG497" s="420"/>
      <c r="AH497" s="420"/>
      <c r="AI497" s="420"/>
      <c r="AJ497" s="420"/>
      <c r="AK497" s="420"/>
      <c r="AL497" s="420"/>
      <c r="AM497" s="420"/>
      <c r="AN497" s="420"/>
      <c r="AO497" s="420"/>
      <c r="AP497" s="420"/>
      <c r="AQ497" s="420"/>
    </row>
    <row r="498" spans="1:43" x14ac:dyDescent="0.2">
      <c r="A498" s="415"/>
      <c r="B498" s="415"/>
      <c r="C498" s="420"/>
      <c r="D498" s="422"/>
      <c r="E498" s="419"/>
      <c r="F498" s="419"/>
      <c r="G498" s="420"/>
      <c r="H498" s="420"/>
      <c r="I498" s="420"/>
      <c r="J498" s="420"/>
      <c r="K498" s="420"/>
      <c r="L498" s="420"/>
      <c r="M498" s="420"/>
      <c r="N498" s="420"/>
      <c r="O498" s="420"/>
      <c r="P498" s="420"/>
      <c r="Q498" s="420"/>
      <c r="R498" s="420"/>
      <c r="S498" s="420"/>
      <c r="T498" s="420"/>
      <c r="U498" s="420"/>
      <c r="V498" s="420"/>
      <c r="W498" s="420"/>
      <c r="X498" s="420"/>
      <c r="Y498" s="420"/>
      <c r="Z498" s="420"/>
      <c r="AA498" s="420"/>
      <c r="AB498" s="420"/>
      <c r="AC498" s="420"/>
      <c r="AD498" s="420"/>
      <c r="AE498" s="420"/>
      <c r="AF498" s="420"/>
      <c r="AG498" s="420"/>
      <c r="AH498" s="420"/>
      <c r="AI498" s="420"/>
      <c r="AJ498" s="420"/>
      <c r="AK498" s="420"/>
      <c r="AL498" s="420"/>
      <c r="AM498" s="420"/>
      <c r="AN498" s="420"/>
      <c r="AO498" s="420"/>
      <c r="AP498" s="420"/>
      <c r="AQ498" s="420"/>
    </row>
    <row r="499" spans="1:43" x14ac:dyDescent="0.2">
      <c r="A499" s="415"/>
      <c r="B499" s="415"/>
      <c r="C499" s="420"/>
      <c r="D499" s="422"/>
      <c r="E499" s="419"/>
      <c r="F499" s="419"/>
      <c r="G499" s="420"/>
      <c r="H499" s="420"/>
      <c r="I499" s="420"/>
      <c r="J499" s="420"/>
      <c r="K499" s="420"/>
      <c r="L499" s="420"/>
      <c r="M499" s="420"/>
      <c r="N499" s="420"/>
      <c r="O499" s="420"/>
      <c r="P499" s="420"/>
      <c r="Q499" s="420"/>
      <c r="R499" s="420"/>
      <c r="S499" s="420"/>
      <c r="T499" s="420"/>
      <c r="U499" s="420"/>
      <c r="V499" s="420"/>
      <c r="W499" s="420"/>
      <c r="X499" s="420"/>
      <c r="Y499" s="420"/>
      <c r="Z499" s="420"/>
      <c r="AA499" s="420"/>
      <c r="AB499" s="420"/>
      <c r="AC499" s="420"/>
      <c r="AD499" s="420"/>
      <c r="AE499" s="420"/>
      <c r="AF499" s="420"/>
      <c r="AG499" s="420"/>
      <c r="AH499" s="420"/>
      <c r="AI499" s="420"/>
      <c r="AJ499" s="420"/>
      <c r="AK499" s="420"/>
      <c r="AL499" s="420"/>
      <c r="AM499" s="420"/>
      <c r="AN499" s="420"/>
      <c r="AO499" s="420"/>
      <c r="AP499" s="420"/>
      <c r="AQ499" s="420"/>
    </row>
    <row r="500" spans="1:43" x14ac:dyDescent="0.2">
      <c r="A500" s="415"/>
      <c r="B500" s="415"/>
      <c r="C500" s="420"/>
      <c r="D500" s="422"/>
      <c r="E500" s="419"/>
      <c r="F500" s="419"/>
      <c r="G500" s="420"/>
      <c r="H500" s="420"/>
      <c r="I500" s="420"/>
      <c r="J500" s="420"/>
      <c r="K500" s="420"/>
      <c r="L500" s="420"/>
      <c r="M500" s="420"/>
      <c r="N500" s="420"/>
      <c r="O500" s="420"/>
      <c r="P500" s="420"/>
      <c r="Q500" s="420"/>
      <c r="R500" s="420"/>
      <c r="S500" s="420"/>
      <c r="T500" s="420"/>
      <c r="U500" s="420"/>
      <c r="V500" s="420"/>
      <c r="W500" s="420"/>
      <c r="X500" s="420"/>
      <c r="Y500" s="420"/>
      <c r="Z500" s="420"/>
      <c r="AA500" s="420"/>
      <c r="AB500" s="420"/>
      <c r="AC500" s="420"/>
      <c r="AD500" s="420"/>
      <c r="AE500" s="420"/>
      <c r="AF500" s="420"/>
      <c r="AG500" s="420"/>
      <c r="AH500" s="420"/>
      <c r="AI500" s="420"/>
      <c r="AJ500" s="420"/>
      <c r="AK500" s="420"/>
      <c r="AL500" s="420"/>
      <c r="AM500" s="420"/>
      <c r="AN500" s="420"/>
      <c r="AO500" s="420"/>
      <c r="AP500" s="420"/>
      <c r="AQ500" s="420"/>
    </row>
    <row r="501" spans="1:43" x14ac:dyDescent="0.2">
      <c r="A501" s="415"/>
      <c r="B501" s="415"/>
      <c r="C501" s="420"/>
      <c r="D501" s="422"/>
      <c r="E501" s="419"/>
      <c r="F501" s="419"/>
      <c r="G501" s="420"/>
      <c r="H501" s="420"/>
      <c r="I501" s="420"/>
      <c r="J501" s="420"/>
      <c r="K501" s="420"/>
      <c r="L501" s="420"/>
      <c r="M501" s="420"/>
      <c r="N501" s="420"/>
      <c r="O501" s="420"/>
      <c r="P501" s="420"/>
      <c r="Q501" s="420"/>
      <c r="R501" s="420"/>
      <c r="S501" s="420"/>
      <c r="T501" s="420"/>
      <c r="U501" s="420"/>
      <c r="V501" s="420"/>
      <c r="W501" s="420"/>
      <c r="X501" s="420"/>
      <c r="Y501" s="420"/>
      <c r="Z501" s="420"/>
      <c r="AA501" s="420"/>
      <c r="AB501" s="420"/>
      <c r="AC501" s="420"/>
      <c r="AD501" s="420"/>
      <c r="AE501" s="420"/>
      <c r="AF501" s="420"/>
      <c r="AG501" s="420"/>
      <c r="AH501" s="420"/>
      <c r="AI501" s="420"/>
      <c r="AJ501" s="420"/>
      <c r="AK501" s="420"/>
      <c r="AL501" s="420"/>
      <c r="AM501" s="420"/>
      <c r="AN501" s="420"/>
      <c r="AO501" s="420"/>
      <c r="AP501" s="420"/>
      <c r="AQ501" s="420"/>
    </row>
    <row r="502" spans="1:43" x14ac:dyDescent="0.2">
      <c r="A502" s="415"/>
      <c r="B502" s="415"/>
      <c r="C502" s="420"/>
      <c r="D502" s="422"/>
      <c r="E502" s="419"/>
      <c r="F502" s="419"/>
      <c r="G502" s="420"/>
      <c r="H502" s="420"/>
      <c r="I502" s="420"/>
      <c r="J502" s="420"/>
      <c r="K502" s="420"/>
      <c r="L502" s="420"/>
      <c r="M502" s="420"/>
      <c r="N502" s="420"/>
      <c r="O502" s="420"/>
      <c r="P502" s="420"/>
      <c r="Q502" s="420"/>
      <c r="R502" s="420"/>
      <c r="S502" s="420"/>
      <c r="T502" s="420"/>
      <c r="U502" s="420"/>
      <c r="V502" s="420"/>
      <c r="W502" s="420"/>
      <c r="X502" s="420"/>
      <c r="Y502" s="420"/>
      <c r="Z502" s="420"/>
      <c r="AA502" s="420"/>
      <c r="AB502" s="420"/>
      <c r="AC502" s="420"/>
      <c r="AD502" s="420"/>
      <c r="AE502" s="420"/>
      <c r="AF502" s="420"/>
      <c r="AG502" s="420"/>
      <c r="AH502" s="420"/>
      <c r="AI502" s="420"/>
      <c r="AJ502" s="420"/>
      <c r="AK502" s="420"/>
      <c r="AL502" s="420"/>
      <c r="AM502" s="420"/>
      <c r="AN502" s="420"/>
      <c r="AO502" s="420"/>
      <c r="AP502" s="420"/>
      <c r="AQ502" s="420"/>
    </row>
    <row r="503" spans="1:43" x14ac:dyDescent="0.2">
      <c r="A503" s="415"/>
      <c r="B503" s="415"/>
      <c r="C503" s="420"/>
      <c r="D503" s="422"/>
      <c r="E503" s="419"/>
      <c r="F503" s="419"/>
      <c r="G503" s="420"/>
      <c r="H503" s="420"/>
      <c r="I503" s="420"/>
      <c r="J503" s="420"/>
      <c r="K503" s="420"/>
      <c r="L503" s="420"/>
      <c r="M503" s="420"/>
      <c r="N503" s="420"/>
      <c r="O503" s="420"/>
      <c r="P503" s="420"/>
      <c r="Q503" s="420"/>
      <c r="R503" s="420"/>
      <c r="S503" s="420"/>
      <c r="T503" s="420"/>
      <c r="U503" s="420"/>
      <c r="V503" s="420"/>
      <c r="W503" s="420"/>
      <c r="X503" s="420"/>
      <c r="Y503" s="420"/>
      <c r="Z503" s="420"/>
      <c r="AA503" s="420"/>
      <c r="AB503" s="420"/>
      <c r="AC503" s="420"/>
      <c r="AD503" s="420"/>
      <c r="AE503" s="420"/>
      <c r="AF503" s="420"/>
      <c r="AG503" s="420"/>
      <c r="AH503" s="420"/>
      <c r="AI503" s="420"/>
      <c r="AJ503" s="420"/>
      <c r="AK503" s="420"/>
      <c r="AL503" s="420"/>
      <c r="AM503" s="420"/>
      <c r="AN503" s="420"/>
      <c r="AO503" s="420"/>
      <c r="AP503" s="420"/>
      <c r="AQ503" s="420"/>
    </row>
    <row r="504" spans="1:43" x14ac:dyDescent="0.2">
      <c r="A504" s="415"/>
      <c r="B504" s="415"/>
      <c r="C504" s="420"/>
      <c r="D504" s="422"/>
      <c r="E504" s="419"/>
      <c r="F504" s="419"/>
      <c r="G504" s="420"/>
      <c r="H504" s="420"/>
      <c r="I504" s="420"/>
      <c r="J504" s="420"/>
      <c r="K504" s="420"/>
      <c r="L504" s="420"/>
      <c r="M504" s="420"/>
      <c r="N504" s="420"/>
      <c r="O504" s="420"/>
      <c r="P504" s="420"/>
      <c r="Q504" s="420"/>
      <c r="R504" s="420"/>
      <c r="S504" s="420"/>
      <c r="T504" s="420"/>
      <c r="U504" s="420"/>
      <c r="V504" s="420"/>
      <c r="W504" s="420"/>
      <c r="X504" s="420"/>
      <c r="Y504" s="420"/>
      <c r="Z504" s="420"/>
      <c r="AA504" s="420"/>
      <c r="AB504" s="420"/>
      <c r="AC504" s="420"/>
      <c r="AD504" s="420"/>
      <c r="AE504" s="420"/>
      <c r="AF504" s="420"/>
      <c r="AG504" s="420"/>
      <c r="AH504" s="420"/>
      <c r="AI504" s="420"/>
      <c r="AJ504" s="420"/>
      <c r="AK504" s="420"/>
      <c r="AL504" s="420"/>
      <c r="AM504" s="420"/>
      <c r="AN504" s="420"/>
      <c r="AO504" s="420"/>
      <c r="AP504" s="420"/>
      <c r="AQ504" s="420"/>
    </row>
    <row r="505" spans="1:43" x14ac:dyDescent="0.2">
      <c r="A505" s="415"/>
      <c r="B505" s="415"/>
      <c r="C505" s="420"/>
      <c r="D505" s="422"/>
      <c r="E505" s="419"/>
      <c r="F505" s="419"/>
      <c r="G505" s="420"/>
      <c r="H505" s="420"/>
      <c r="I505" s="420"/>
      <c r="J505" s="420"/>
      <c r="K505" s="420"/>
      <c r="L505" s="420"/>
      <c r="M505" s="420"/>
      <c r="N505" s="420"/>
      <c r="O505" s="420"/>
      <c r="P505" s="420"/>
      <c r="Q505" s="420"/>
      <c r="R505" s="420"/>
      <c r="S505" s="420"/>
      <c r="T505" s="420"/>
      <c r="U505" s="420"/>
      <c r="V505" s="420"/>
      <c r="W505" s="420"/>
      <c r="X505" s="420"/>
      <c r="Y505" s="420"/>
      <c r="Z505" s="420"/>
      <c r="AA505" s="420"/>
      <c r="AB505" s="420"/>
      <c r="AC505" s="420"/>
      <c r="AD505" s="420"/>
      <c r="AE505" s="420"/>
      <c r="AF505" s="420"/>
      <c r="AG505" s="420"/>
      <c r="AH505" s="420"/>
      <c r="AI505" s="420"/>
      <c r="AJ505" s="420"/>
      <c r="AK505" s="420"/>
      <c r="AL505" s="420"/>
      <c r="AM505" s="420"/>
      <c r="AN505" s="420"/>
      <c r="AO505" s="420"/>
      <c r="AP505" s="420"/>
      <c r="AQ505" s="420"/>
    </row>
    <row r="506" spans="1:43" x14ac:dyDescent="0.2">
      <c r="A506" s="415"/>
      <c r="B506" s="415"/>
      <c r="C506" s="420"/>
      <c r="D506" s="422"/>
      <c r="E506" s="419"/>
      <c r="F506" s="419"/>
      <c r="G506" s="420"/>
      <c r="H506" s="420"/>
      <c r="I506" s="420"/>
      <c r="J506" s="420"/>
      <c r="K506" s="420"/>
      <c r="L506" s="420"/>
      <c r="M506" s="420"/>
      <c r="N506" s="420"/>
      <c r="O506" s="420"/>
      <c r="P506" s="420"/>
      <c r="Q506" s="420"/>
      <c r="R506" s="420"/>
      <c r="S506" s="420"/>
      <c r="T506" s="420"/>
      <c r="U506" s="420"/>
      <c r="V506" s="420"/>
      <c r="W506" s="420"/>
      <c r="X506" s="420"/>
      <c r="Y506" s="420"/>
      <c r="Z506" s="420"/>
      <c r="AA506" s="420"/>
      <c r="AB506" s="420"/>
      <c r="AC506" s="420"/>
      <c r="AD506" s="420"/>
      <c r="AE506" s="420"/>
      <c r="AF506" s="420"/>
      <c r="AG506" s="420"/>
      <c r="AH506" s="420"/>
      <c r="AI506" s="420"/>
      <c r="AJ506" s="420"/>
      <c r="AK506" s="420"/>
      <c r="AL506" s="420"/>
      <c r="AM506" s="420"/>
      <c r="AN506" s="420"/>
      <c r="AO506" s="420"/>
      <c r="AP506" s="420"/>
      <c r="AQ506" s="420"/>
    </row>
    <row r="507" spans="1:43" x14ac:dyDescent="0.2">
      <c r="A507" s="415"/>
      <c r="B507" s="415"/>
      <c r="C507" s="420"/>
      <c r="D507" s="422"/>
      <c r="E507" s="419"/>
      <c r="F507" s="419"/>
      <c r="G507" s="420"/>
      <c r="H507" s="420"/>
      <c r="I507" s="420"/>
      <c r="J507" s="420"/>
      <c r="K507" s="420"/>
      <c r="L507" s="420"/>
      <c r="M507" s="420"/>
      <c r="N507" s="420"/>
      <c r="O507" s="420"/>
      <c r="P507" s="420"/>
      <c r="Q507" s="420"/>
      <c r="R507" s="420"/>
      <c r="S507" s="420"/>
      <c r="T507" s="420"/>
      <c r="U507" s="420"/>
      <c r="V507" s="420"/>
      <c r="W507" s="420"/>
      <c r="X507" s="420"/>
      <c r="Y507" s="420"/>
      <c r="Z507" s="420"/>
      <c r="AA507" s="420"/>
      <c r="AB507" s="420"/>
      <c r="AC507" s="420"/>
      <c r="AD507" s="420"/>
      <c r="AE507" s="420"/>
      <c r="AF507" s="420"/>
      <c r="AG507" s="420"/>
      <c r="AH507" s="420"/>
      <c r="AI507" s="420"/>
      <c r="AJ507" s="420"/>
      <c r="AK507" s="420"/>
      <c r="AL507" s="420"/>
      <c r="AM507" s="420"/>
      <c r="AN507" s="420"/>
      <c r="AO507" s="420"/>
      <c r="AP507" s="420"/>
      <c r="AQ507" s="420"/>
    </row>
    <row r="508" spans="1:43" x14ac:dyDescent="0.2">
      <c r="A508" s="415"/>
      <c r="B508" s="415"/>
      <c r="C508" s="420"/>
      <c r="D508" s="422"/>
      <c r="E508" s="419"/>
      <c r="F508" s="419"/>
      <c r="G508" s="420"/>
      <c r="H508" s="420"/>
      <c r="I508" s="420"/>
      <c r="J508" s="420"/>
      <c r="K508" s="420"/>
      <c r="L508" s="420"/>
      <c r="M508" s="420"/>
      <c r="N508" s="420"/>
      <c r="O508" s="420"/>
      <c r="P508" s="420"/>
      <c r="Q508" s="420"/>
      <c r="R508" s="420"/>
      <c r="S508" s="420"/>
      <c r="T508" s="420"/>
      <c r="U508" s="420"/>
      <c r="V508" s="420"/>
      <c r="W508" s="420"/>
      <c r="X508" s="420"/>
      <c r="Y508" s="420"/>
      <c r="Z508" s="420"/>
      <c r="AA508" s="420"/>
      <c r="AB508" s="420"/>
      <c r="AC508" s="420"/>
      <c r="AD508" s="420"/>
      <c r="AE508" s="420"/>
      <c r="AF508" s="420"/>
      <c r="AG508" s="420"/>
      <c r="AH508" s="420"/>
      <c r="AI508" s="420"/>
      <c r="AJ508" s="420"/>
      <c r="AK508" s="420"/>
      <c r="AL508" s="420"/>
      <c r="AM508" s="420"/>
      <c r="AN508" s="420"/>
      <c r="AO508" s="420"/>
      <c r="AP508" s="420"/>
      <c r="AQ508" s="420"/>
    </row>
    <row r="509" spans="1:43" x14ac:dyDescent="0.2">
      <c r="A509" s="415"/>
      <c r="B509" s="415"/>
      <c r="C509" s="420"/>
      <c r="D509" s="422"/>
      <c r="E509" s="419"/>
      <c r="F509" s="419"/>
      <c r="G509" s="420"/>
      <c r="H509" s="420"/>
      <c r="I509" s="420"/>
      <c r="J509" s="420"/>
      <c r="K509" s="420"/>
      <c r="L509" s="420"/>
      <c r="M509" s="420"/>
      <c r="N509" s="420"/>
      <c r="O509" s="420"/>
      <c r="P509" s="420"/>
      <c r="Q509" s="420"/>
      <c r="R509" s="420"/>
      <c r="S509" s="420"/>
      <c r="T509" s="420"/>
      <c r="U509" s="420"/>
      <c r="V509" s="420"/>
      <c r="W509" s="420"/>
      <c r="X509" s="420"/>
      <c r="Y509" s="420"/>
      <c r="Z509" s="420"/>
      <c r="AA509" s="420"/>
      <c r="AB509" s="420"/>
      <c r="AC509" s="420"/>
      <c r="AD509" s="420"/>
      <c r="AE509" s="420"/>
      <c r="AF509" s="420"/>
      <c r="AG509" s="420"/>
      <c r="AH509" s="420"/>
      <c r="AI509" s="420"/>
      <c r="AJ509" s="420"/>
      <c r="AK509" s="420"/>
      <c r="AL509" s="420"/>
      <c r="AM509" s="420"/>
      <c r="AN509" s="420"/>
      <c r="AO509" s="420"/>
      <c r="AP509" s="420"/>
      <c r="AQ509" s="420"/>
    </row>
    <row r="510" spans="1:43" x14ac:dyDescent="0.2">
      <c r="A510" s="415"/>
      <c r="B510" s="415"/>
      <c r="C510" s="420"/>
      <c r="D510" s="422"/>
      <c r="E510" s="419"/>
      <c r="F510" s="419"/>
      <c r="G510" s="420"/>
      <c r="H510" s="420"/>
      <c r="I510" s="420"/>
      <c r="J510" s="420"/>
      <c r="K510" s="420"/>
      <c r="L510" s="420"/>
      <c r="M510" s="420"/>
      <c r="N510" s="420"/>
      <c r="O510" s="420"/>
      <c r="P510" s="420"/>
      <c r="Q510" s="420"/>
      <c r="R510" s="420"/>
      <c r="S510" s="420"/>
      <c r="T510" s="420"/>
      <c r="U510" s="420"/>
      <c r="V510" s="420"/>
      <c r="W510" s="420"/>
      <c r="X510" s="420"/>
      <c r="Y510" s="420"/>
      <c r="Z510" s="420"/>
      <c r="AA510" s="420"/>
      <c r="AB510" s="420"/>
      <c r="AC510" s="420"/>
      <c r="AD510" s="420"/>
      <c r="AE510" s="420"/>
      <c r="AF510" s="420"/>
      <c r="AG510" s="420"/>
      <c r="AH510" s="420"/>
      <c r="AI510" s="420"/>
      <c r="AJ510" s="420"/>
      <c r="AK510" s="420"/>
      <c r="AL510" s="420"/>
      <c r="AM510" s="420"/>
      <c r="AN510" s="420"/>
      <c r="AO510" s="420"/>
      <c r="AP510" s="420"/>
      <c r="AQ510" s="420"/>
    </row>
    <row r="511" spans="1:43" x14ac:dyDescent="0.2">
      <c r="A511" s="415"/>
      <c r="B511" s="415"/>
      <c r="C511" s="420"/>
      <c r="D511" s="422"/>
      <c r="E511" s="419"/>
      <c r="F511" s="419"/>
      <c r="G511" s="420"/>
      <c r="H511" s="420"/>
      <c r="I511" s="420"/>
      <c r="J511" s="420"/>
      <c r="K511" s="420"/>
      <c r="L511" s="420"/>
      <c r="M511" s="420"/>
      <c r="N511" s="420"/>
      <c r="O511" s="420"/>
      <c r="P511" s="420"/>
      <c r="Q511" s="420"/>
      <c r="R511" s="420"/>
      <c r="S511" s="420"/>
      <c r="T511" s="420"/>
      <c r="U511" s="420"/>
      <c r="V511" s="420"/>
      <c r="W511" s="420"/>
      <c r="X511" s="420"/>
      <c r="Y511" s="420"/>
      <c r="Z511" s="420"/>
      <c r="AA511" s="420"/>
      <c r="AB511" s="420"/>
      <c r="AC511" s="420"/>
      <c r="AD511" s="420"/>
      <c r="AE511" s="420"/>
      <c r="AF511" s="420"/>
      <c r="AG511" s="420"/>
      <c r="AH511" s="420"/>
      <c r="AI511" s="420"/>
      <c r="AJ511" s="420"/>
      <c r="AK511" s="420"/>
      <c r="AL511" s="420"/>
      <c r="AM511" s="420"/>
      <c r="AN511" s="420"/>
      <c r="AO511" s="420"/>
      <c r="AP511" s="420"/>
      <c r="AQ511" s="420"/>
    </row>
    <row r="512" spans="1:43" x14ac:dyDescent="0.2">
      <c r="A512" s="415"/>
      <c r="B512" s="415"/>
      <c r="C512" s="420"/>
      <c r="D512" s="422"/>
      <c r="E512" s="419"/>
      <c r="F512" s="419"/>
      <c r="G512" s="420"/>
      <c r="H512" s="420"/>
      <c r="I512" s="420"/>
      <c r="J512" s="420"/>
      <c r="K512" s="420"/>
      <c r="L512" s="420"/>
      <c r="M512" s="420"/>
      <c r="N512" s="420"/>
      <c r="O512" s="420"/>
      <c r="P512" s="420"/>
      <c r="Q512" s="420"/>
      <c r="R512" s="420"/>
      <c r="S512" s="420"/>
      <c r="T512" s="420"/>
      <c r="U512" s="420"/>
      <c r="V512" s="420"/>
      <c r="W512" s="420"/>
      <c r="X512" s="420"/>
      <c r="Y512" s="420"/>
      <c r="Z512" s="420"/>
      <c r="AA512" s="420"/>
      <c r="AB512" s="420"/>
      <c r="AC512" s="420"/>
      <c r="AD512" s="420"/>
      <c r="AE512" s="420"/>
      <c r="AF512" s="420"/>
      <c r="AG512" s="420"/>
      <c r="AH512" s="420"/>
      <c r="AI512" s="420"/>
      <c r="AJ512" s="420"/>
      <c r="AK512" s="420"/>
      <c r="AL512" s="420"/>
      <c r="AM512" s="420"/>
      <c r="AN512" s="420"/>
      <c r="AO512" s="420"/>
      <c r="AP512" s="420"/>
      <c r="AQ512" s="420"/>
    </row>
    <row r="513" spans="1:43" x14ac:dyDescent="0.2">
      <c r="A513" s="415"/>
      <c r="B513" s="415"/>
      <c r="C513" s="420"/>
      <c r="D513" s="422"/>
      <c r="E513" s="419"/>
      <c r="F513" s="419"/>
      <c r="G513" s="420"/>
      <c r="H513" s="420"/>
      <c r="I513" s="420"/>
      <c r="J513" s="420"/>
      <c r="K513" s="420"/>
      <c r="L513" s="420"/>
      <c r="M513" s="420"/>
      <c r="N513" s="420"/>
      <c r="O513" s="420"/>
      <c r="P513" s="420"/>
      <c r="Q513" s="420"/>
      <c r="R513" s="420"/>
      <c r="S513" s="420"/>
      <c r="T513" s="420"/>
      <c r="U513" s="420"/>
      <c r="V513" s="420"/>
      <c r="W513" s="420"/>
      <c r="X513" s="420"/>
      <c r="Y513" s="420"/>
      <c r="Z513" s="420"/>
      <c r="AA513" s="420"/>
      <c r="AB513" s="420"/>
      <c r="AC513" s="420"/>
      <c r="AD513" s="420"/>
      <c r="AE513" s="420"/>
      <c r="AF513" s="420"/>
      <c r="AG513" s="420"/>
      <c r="AH513" s="420"/>
      <c r="AI513" s="420"/>
      <c r="AJ513" s="420"/>
      <c r="AK513" s="420"/>
      <c r="AL513" s="420"/>
      <c r="AM513" s="420"/>
      <c r="AN513" s="420"/>
      <c r="AO513" s="420"/>
      <c r="AP513" s="420"/>
      <c r="AQ513" s="420"/>
    </row>
    <row r="514" spans="1:43" x14ac:dyDescent="0.2">
      <c r="A514" s="415"/>
      <c r="B514" s="415"/>
      <c r="C514" s="420"/>
      <c r="D514" s="422"/>
      <c r="E514" s="419"/>
      <c r="F514" s="419"/>
      <c r="G514" s="420"/>
      <c r="H514" s="420"/>
      <c r="I514" s="420"/>
      <c r="J514" s="420"/>
      <c r="K514" s="420"/>
      <c r="L514" s="420"/>
      <c r="M514" s="420"/>
      <c r="N514" s="420"/>
      <c r="O514" s="420"/>
      <c r="P514" s="420"/>
      <c r="Q514" s="420"/>
      <c r="R514" s="420"/>
      <c r="S514" s="420"/>
      <c r="T514" s="420"/>
      <c r="U514" s="420"/>
      <c r="V514" s="420"/>
      <c r="W514" s="420"/>
      <c r="X514" s="420"/>
      <c r="Y514" s="420"/>
      <c r="Z514" s="420"/>
      <c r="AA514" s="420"/>
      <c r="AB514" s="420"/>
      <c r="AC514" s="420"/>
      <c r="AD514" s="420"/>
      <c r="AE514" s="420"/>
      <c r="AF514" s="420"/>
      <c r="AG514" s="420"/>
      <c r="AH514" s="420"/>
      <c r="AI514" s="420"/>
      <c r="AJ514" s="420"/>
      <c r="AK514" s="420"/>
      <c r="AL514" s="420"/>
      <c r="AM514" s="420"/>
      <c r="AN514" s="420"/>
      <c r="AO514" s="420"/>
      <c r="AP514" s="420"/>
      <c r="AQ514" s="420"/>
    </row>
    <row r="515" spans="1:43" x14ac:dyDescent="0.2">
      <c r="A515" s="415"/>
      <c r="B515" s="415"/>
      <c r="C515" s="420"/>
      <c r="D515" s="422"/>
      <c r="E515" s="419"/>
      <c r="F515" s="419"/>
      <c r="G515" s="420"/>
      <c r="H515" s="420"/>
      <c r="I515" s="420"/>
      <c r="J515" s="420"/>
      <c r="K515" s="420"/>
      <c r="L515" s="420"/>
      <c r="M515" s="420"/>
      <c r="N515" s="420"/>
      <c r="O515" s="420"/>
      <c r="P515" s="420"/>
      <c r="Q515" s="420"/>
      <c r="R515" s="420"/>
      <c r="S515" s="420"/>
      <c r="T515" s="420"/>
      <c r="U515" s="420"/>
      <c r="V515" s="420"/>
      <c r="W515" s="420"/>
      <c r="X515" s="420"/>
      <c r="Y515" s="420"/>
      <c r="Z515" s="420"/>
      <c r="AA515" s="420"/>
      <c r="AB515" s="420"/>
      <c r="AC515" s="420"/>
      <c r="AD515" s="420"/>
      <c r="AE515" s="420"/>
      <c r="AF515" s="420"/>
      <c r="AG515" s="420"/>
      <c r="AH515" s="420"/>
      <c r="AI515" s="420"/>
      <c r="AJ515" s="420"/>
      <c r="AK515" s="420"/>
      <c r="AL515" s="420"/>
      <c r="AM515" s="420"/>
      <c r="AN515" s="420"/>
      <c r="AO515" s="420"/>
      <c r="AP515" s="420"/>
      <c r="AQ515" s="420"/>
    </row>
    <row r="516" spans="1:43" x14ac:dyDescent="0.2">
      <c r="A516" s="415"/>
      <c r="B516" s="415"/>
      <c r="C516" s="420"/>
      <c r="D516" s="422"/>
      <c r="E516" s="419"/>
      <c r="F516" s="419"/>
      <c r="G516" s="420"/>
      <c r="H516" s="420"/>
      <c r="I516" s="420"/>
      <c r="J516" s="420"/>
      <c r="K516" s="420"/>
      <c r="L516" s="420"/>
      <c r="M516" s="420"/>
      <c r="N516" s="420"/>
      <c r="O516" s="420"/>
      <c r="P516" s="420"/>
      <c r="Q516" s="420"/>
      <c r="R516" s="420"/>
      <c r="S516" s="420"/>
      <c r="T516" s="420"/>
      <c r="U516" s="420"/>
      <c r="V516" s="420"/>
      <c r="W516" s="420"/>
      <c r="X516" s="420"/>
      <c r="Y516" s="420"/>
      <c r="Z516" s="420"/>
      <c r="AA516" s="420"/>
      <c r="AB516" s="420"/>
      <c r="AC516" s="420"/>
      <c r="AD516" s="420"/>
      <c r="AE516" s="420"/>
      <c r="AF516" s="420"/>
      <c r="AG516" s="420"/>
      <c r="AH516" s="420"/>
      <c r="AI516" s="420"/>
      <c r="AJ516" s="420"/>
      <c r="AK516" s="420"/>
      <c r="AL516" s="420"/>
      <c r="AM516" s="420"/>
      <c r="AN516" s="420"/>
      <c r="AO516" s="420"/>
      <c r="AP516" s="420"/>
      <c r="AQ516" s="420"/>
    </row>
    <row r="517" spans="1:43" x14ac:dyDescent="0.2">
      <c r="A517" s="415"/>
      <c r="B517" s="415"/>
      <c r="C517" s="420"/>
      <c r="D517" s="422"/>
      <c r="E517" s="419"/>
      <c r="F517" s="419"/>
      <c r="G517" s="420"/>
      <c r="H517" s="420"/>
      <c r="I517" s="420"/>
      <c r="J517" s="420"/>
      <c r="K517" s="420"/>
      <c r="L517" s="420"/>
      <c r="M517" s="420"/>
      <c r="N517" s="420"/>
      <c r="O517" s="420"/>
      <c r="P517" s="420"/>
      <c r="Q517" s="420"/>
      <c r="R517" s="420"/>
      <c r="S517" s="420"/>
      <c r="T517" s="420"/>
      <c r="U517" s="420"/>
      <c r="V517" s="420"/>
      <c r="W517" s="420"/>
      <c r="X517" s="420"/>
      <c r="Y517" s="420"/>
      <c r="Z517" s="420"/>
      <c r="AA517" s="420"/>
      <c r="AB517" s="420"/>
      <c r="AC517" s="420"/>
      <c r="AD517" s="420"/>
      <c r="AE517" s="420"/>
      <c r="AF517" s="420"/>
      <c r="AG517" s="420"/>
      <c r="AH517" s="420"/>
      <c r="AI517" s="420"/>
      <c r="AJ517" s="420"/>
      <c r="AK517" s="420"/>
      <c r="AL517" s="420"/>
      <c r="AM517" s="420"/>
      <c r="AN517" s="420"/>
      <c r="AO517" s="420"/>
      <c r="AP517" s="420"/>
      <c r="AQ517" s="420"/>
    </row>
    <row r="518" spans="1:43" x14ac:dyDescent="0.2">
      <c r="A518" s="415"/>
      <c r="B518" s="415"/>
      <c r="C518" s="420"/>
      <c r="D518" s="422"/>
      <c r="E518" s="419"/>
      <c r="F518" s="419"/>
      <c r="G518" s="420"/>
      <c r="H518" s="420"/>
      <c r="I518" s="420"/>
      <c r="J518" s="420"/>
      <c r="K518" s="420"/>
      <c r="L518" s="420"/>
      <c r="M518" s="420"/>
      <c r="N518" s="420"/>
      <c r="O518" s="420"/>
      <c r="P518" s="420"/>
      <c r="Q518" s="420"/>
      <c r="R518" s="420"/>
      <c r="S518" s="420"/>
      <c r="T518" s="420"/>
      <c r="U518" s="420"/>
      <c r="V518" s="420"/>
      <c r="W518" s="420"/>
      <c r="X518" s="420"/>
      <c r="Y518" s="420"/>
      <c r="Z518" s="420"/>
      <c r="AA518" s="420"/>
      <c r="AB518" s="420"/>
      <c r="AC518" s="420"/>
      <c r="AD518" s="420"/>
      <c r="AE518" s="420"/>
      <c r="AF518" s="420"/>
      <c r="AG518" s="420"/>
      <c r="AH518" s="420"/>
      <c r="AI518" s="420"/>
      <c r="AJ518" s="420"/>
      <c r="AK518" s="420"/>
      <c r="AL518" s="420"/>
      <c r="AM518" s="420"/>
      <c r="AN518" s="420"/>
      <c r="AO518" s="420"/>
      <c r="AP518" s="420"/>
      <c r="AQ518" s="420"/>
    </row>
    <row r="519" spans="1:43" x14ac:dyDescent="0.2">
      <c r="A519" s="415"/>
      <c r="B519" s="415"/>
      <c r="C519" s="420"/>
      <c r="D519" s="422"/>
      <c r="E519" s="419"/>
      <c r="F519" s="419"/>
      <c r="G519" s="420"/>
      <c r="H519" s="420"/>
      <c r="I519" s="420"/>
      <c r="J519" s="420"/>
      <c r="K519" s="420"/>
      <c r="L519" s="420"/>
      <c r="M519" s="420"/>
      <c r="N519" s="420"/>
      <c r="O519" s="420"/>
      <c r="P519" s="420"/>
      <c r="Q519" s="420"/>
      <c r="R519" s="420"/>
      <c r="S519" s="420"/>
      <c r="T519" s="420"/>
      <c r="U519" s="420"/>
      <c r="V519" s="420"/>
      <c r="W519" s="420"/>
      <c r="X519" s="420"/>
      <c r="Y519" s="420"/>
      <c r="Z519" s="420"/>
      <c r="AA519" s="420"/>
      <c r="AB519" s="420"/>
      <c r="AC519" s="420"/>
      <c r="AD519" s="420"/>
      <c r="AE519" s="420"/>
      <c r="AF519" s="420"/>
      <c r="AG519" s="420"/>
      <c r="AH519" s="420"/>
      <c r="AI519" s="420"/>
      <c r="AJ519" s="420"/>
      <c r="AK519" s="420"/>
      <c r="AL519" s="420"/>
      <c r="AM519" s="420"/>
      <c r="AN519" s="420"/>
      <c r="AO519" s="420"/>
      <c r="AP519" s="420"/>
      <c r="AQ519" s="420"/>
    </row>
    <row r="520" spans="1:43" x14ac:dyDescent="0.2">
      <c r="A520" s="415"/>
      <c r="B520" s="415"/>
      <c r="C520" s="420"/>
      <c r="D520" s="422"/>
      <c r="E520" s="419"/>
      <c r="F520" s="419"/>
      <c r="G520" s="420"/>
      <c r="H520" s="420"/>
      <c r="I520" s="420"/>
      <c r="J520" s="420"/>
      <c r="K520" s="420"/>
      <c r="L520" s="420"/>
      <c r="M520" s="420"/>
      <c r="N520" s="420"/>
      <c r="O520" s="420"/>
      <c r="P520" s="420"/>
      <c r="Q520" s="420"/>
      <c r="R520" s="420"/>
      <c r="S520" s="420"/>
      <c r="T520" s="420"/>
      <c r="U520" s="420"/>
      <c r="V520" s="420"/>
      <c r="W520" s="420"/>
      <c r="X520" s="420"/>
      <c r="Y520" s="420"/>
      <c r="Z520" s="420"/>
      <c r="AA520" s="420"/>
      <c r="AB520" s="420"/>
      <c r="AC520" s="420"/>
      <c r="AD520" s="420"/>
      <c r="AE520" s="420"/>
      <c r="AF520" s="420"/>
      <c r="AG520" s="420"/>
      <c r="AH520" s="420"/>
      <c r="AI520" s="420"/>
      <c r="AJ520" s="420"/>
      <c r="AK520" s="420"/>
      <c r="AL520" s="420"/>
      <c r="AM520" s="420"/>
      <c r="AN520" s="420"/>
      <c r="AO520" s="420"/>
      <c r="AP520" s="420"/>
      <c r="AQ520" s="420"/>
    </row>
    <row r="521" spans="1:43" x14ac:dyDescent="0.2">
      <c r="A521" s="415"/>
      <c r="B521" s="415"/>
      <c r="C521" s="420"/>
      <c r="D521" s="422"/>
      <c r="E521" s="419"/>
      <c r="F521" s="419"/>
      <c r="G521" s="420"/>
      <c r="H521" s="420"/>
      <c r="I521" s="420"/>
      <c r="J521" s="420"/>
      <c r="K521" s="420"/>
      <c r="L521" s="420"/>
      <c r="M521" s="420"/>
      <c r="N521" s="420"/>
      <c r="O521" s="420"/>
      <c r="P521" s="420"/>
      <c r="Q521" s="420"/>
      <c r="R521" s="420"/>
      <c r="S521" s="420"/>
      <c r="T521" s="420"/>
      <c r="U521" s="420"/>
      <c r="V521" s="420"/>
      <c r="W521" s="420"/>
      <c r="X521" s="420"/>
      <c r="Y521" s="420"/>
      <c r="Z521" s="420"/>
      <c r="AA521" s="420"/>
      <c r="AB521" s="420"/>
      <c r="AC521" s="420"/>
      <c r="AD521" s="420"/>
      <c r="AE521" s="420"/>
      <c r="AF521" s="420"/>
      <c r="AG521" s="420"/>
      <c r="AH521" s="420"/>
      <c r="AI521" s="420"/>
      <c r="AJ521" s="420"/>
      <c r="AK521" s="420"/>
      <c r="AL521" s="420"/>
      <c r="AM521" s="420"/>
      <c r="AN521" s="420"/>
      <c r="AO521" s="420"/>
      <c r="AP521" s="420"/>
      <c r="AQ521" s="420"/>
    </row>
    <row r="522" spans="1:43" x14ac:dyDescent="0.2">
      <c r="A522" s="415"/>
      <c r="B522" s="415"/>
      <c r="C522" s="420"/>
      <c r="D522" s="422"/>
      <c r="E522" s="419"/>
      <c r="F522" s="419"/>
      <c r="G522" s="420"/>
      <c r="H522" s="420"/>
      <c r="I522" s="420"/>
      <c r="J522" s="420"/>
      <c r="K522" s="420"/>
      <c r="L522" s="420"/>
      <c r="M522" s="420"/>
      <c r="N522" s="420"/>
      <c r="O522" s="420"/>
      <c r="P522" s="420"/>
      <c r="Q522" s="420"/>
      <c r="R522" s="420"/>
      <c r="S522" s="420"/>
      <c r="T522" s="420"/>
      <c r="U522" s="420"/>
      <c r="V522" s="420"/>
      <c r="W522" s="420"/>
      <c r="X522" s="420"/>
      <c r="Y522" s="420"/>
      <c r="Z522" s="420"/>
      <c r="AA522" s="420"/>
      <c r="AB522" s="420"/>
      <c r="AC522" s="420"/>
      <c r="AD522" s="420"/>
      <c r="AE522" s="420"/>
      <c r="AF522" s="420"/>
      <c r="AG522" s="420"/>
      <c r="AH522" s="420"/>
      <c r="AI522" s="420"/>
      <c r="AJ522" s="420"/>
      <c r="AK522" s="420"/>
      <c r="AL522" s="420"/>
      <c r="AM522" s="420"/>
      <c r="AN522" s="420"/>
      <c r="AO522" s="420"/>
      <c r="AP522" s="420"/>
      <c r="AQ522" s="420"/>
    </row>
    <row r="523" spans="1:43" x14ac:dyDescent="0.2">
      <c r="A523" s="415"/>
      <c r="B523" s="415"/>
      <c r="C523" s="420"/>
      <c r="D523" s="422"/>
      <c r="E523" s="419"/>
      <c r="F523" s="419"/>
      <c r="G523" s="420"/>
      <c r="H523" s="420"/>
      <c r="I523" s="420"/>
      <c r="J523" s="420"/>
      <c r="K523" s="420"/>
      <c r="L523" s="420"/>
      <c r="M523" s="420"/>
      <c r="N523" s="420"/>
      <c r="O523" s="420"/>
      <c r="P523" s="420"/>
      <c r="Q523" s="420"/>
      <c r="R523" s="420"/>
      <c r="S523" s="420"/>
      <c r="T523" s="420"/>
      <c r="U523" s="420"/>
      <c r="V523" s="420"/>
      <c r="W523" s="420"/>
      <c r="X523" s="420"/>
      <c r="Y523" s="420"/>
      <c r="Z523" s="420"/>
      <c r="AA523" s="420"/>
      <c r="AB523" s="420"/>
      <c r="AC523" s="420"/>
      <c r="AD523" s="420"/>
      <c r="AE523" s="420"/>
      <c r="AF523" s="420"/>
      <c r="AG523" s="420"/>
      <c r="AH523" s="420"/>
      <c r="AI523" s="420"/>
      <c r="AJ523" s="420"/>
      <c r="AK523" s="420"/>
      <c r="AL523" s="420"/>
      <c r="AM523" s="420"/>
      <c r="AN523" s="420"/>
      <c r="AO523" s="420"/>
      <c r="AP523" s="420"/>
      <c r="AQ523" s="420"/>
    </row>
    <row r="524" spans="1:43" x14ac:dyDescent="0.2">
      <c r="A524" s="415"/>
      <c r="B524" s="415"/>
      <c r="C524" s="420"/>
      <c r="D524" s="422"/>
      <c r="E524" s="419"/>
      <c r="F524" s="419"/>
      <c r="G524" s="420"/>
      <c r="H524" s="420"/>
      <c r="I524" s="420"/>
      <c r="J524" s="420"/>
      <c r="K524" s="420"/>
      <c r="L524" s="420"/>
      <c r="M524" s="420"/>
      <c r="N524" s="420"/>
      <c r="O524" s="420"/>
      <c r="P524" s="420"/>
      <c r="Q524" s="420"/>
      <c r="R524" s="420"/>
      <c r="S524" s="420"/>
      <c r="T524" s="420"/>
      <c r="U524" s="420"/>
      <c r="V524" s="420"/>
      <c r="W524" s="420"/>
      <c r="X524" s="420"/>
      <c r="Y524" s="420"/>
      <c r="Z524" s="420"/>
      <c r="AA524" s="420"/>
      <c r="AB524" s="420"/>
      <c r="AC524" s="420"/>
      <c r="AD524" s="420"/>
      <c r="AE524" s="420"/>
      <c r="AF524" s="420"/>
      <c r="AG524" s="420"/>
      <c r="AH524" s="420"/>
      <c r="AI524" s="420"/>
      <c r="AJ524" s="420"/>
      <c r="AK524" s="420"/>
      <c r="AL524" s="420"/>
      <c r="AM524" s="420"/>
      <c r="AN524" s="420"/>
      <c r="AO524" s="420"/>
      <c r="AP524" s="420"/>
      <c r="AQ524" s="420"/>
    </row>
    <row r="525" spans="1:43" x14ac:dyDescent="0.2">
      <c r="A525" s="415"/>
      <c r="B525" s="415"/>
      <c r="C525" s="420"/>
      <c r="D525" s="422"/>
      <c r="E525" s="419"/>
      <c r="F525" s="419"/>
      <c r="G525" s="420"/>
      <c r="H525" s="420"/>
      <c r="I525" s="420"/>
      <c r="J525" s="420"/>
      <c r="K525" s="420"/>
      <c r="L525" s="420"/>
      <c r="M525" s="420"/>
      <c r="N525" s="420"/>
      <c r="O525" s="420"/>
      <c r="P525" s="420"/>
      <c r="Q525" s="420"/>
      <c r="R525" s="420"/>
      <c r="S525" s="420"/>
      <c r="T525" s="420"/>
      <c r="U525" s="420"/>
      <c r="V525" s="420"/>
      <c r="W525" s="420"/>
      <c r="X525" s="420"/>
      <c r="Y525" s="420"/>
      <c r="Z525" s="420"/>
      <c r="AA525" s="420"/>
      <c r="AB525" s="420"/>
      <c r="AC525" s="420"/>
      <c r="AD525" s="420"/>
      <c r="AE525" s="420"/>
      <c r="AF525" s="420"/>
      <c r="AG525" s="420"/>
      <c r="AH525" s="420"/>
      <c r="AI525" s="420"/>
      <c r="AJ525" s="420"/>
      <c r="AK525" s="420"/>
      <c r="AL525" s="420"/>
      <c r="AM525" s="420"/>
      <c r="AN525" s="420"/>
      <c r="AO525" s="420"/>
      <c r="AP525" s="420"/>
      <c r="AQ525" s="420"/>
    </row>
    <row r="526" spans="1:43" x14ac:dyDescent="0.2">
      <c r="A526" s="415"/>
      <c r="B526" s="415"/>
      <c r="C526" s="420"/>
      <c r="D526" s="422"/>
      <c r="E526" s="419"/>
      <c r="F526" s="419"/>
      <c r="G526" s="420"/>
      <c r="H526" s="420"/>
      <c r="I526" s="420"/>
      <c r="J526" s="420"/>
      <c r="K526" s="420"/>
      <c r="L526" s="420"/>
      <c r="M526" s="420"/>
      <c r="N526" s="420"/>
      <c r="O526" s="420"/>
      <c r="P526" s="420"/>
      <c r="Q526" s="420"/>
      <c r="R526" s="420"/>
      <c r="S526" s="420"/>
      <c r="T526" s="420"/>
      <c r="U526" s="420"/>
      <c r="V526" s="420"/>
      <c r="W526" s="420"/>
      <c r="X526" s="420"/>
      <c r="Y526" s="420"/>
      <c r="Z526" s="420"/>
      <c r="AA526" s="420"/>
      <c r="AB526" s="420"/>
      <c r="AC526" s="420"/>
      <c r="AD526" s="420"/>
      <c r="AE526" s="420"/>
      <c r="AF526" s="420"/>
      <c r="AG526" s="420"/>
      <c r="AH526" s="420"/>
      <c r="AI526" s="420"/>
      <c r="AJ526" s="420"/>
      <c r="AK526" s="420"/>
      <c r="AL526" s="420"/>
      <c r="AM526" s="420"/>
      <c r="AN526" s="420"/>
      <c r="AO526" s="420"/>
      <c r="AP526" s="420"/>
      <c r="AQ526" s="420"/>
    </row>
    <row r="527" spans="1:43" x14ac:dyDescent="0.2">
      <c r="A527" s="415"/>
      <c r="B527" s="415"/>
      <c r="C527" s="420"/>
      <c r="D527" s="422"/>
      <c r="E527" s="419"/>
      <c r="F527" s="419"/>
      <c r="G527" s="420"/>
      <c r="H527" s="420"/>
      <c r="I527" s="420"/>
      <c r="J527" s="420"/>
      <c r="K527" s="420"/>
      <c r="L527" s="420"/>
      <c r="M527" s="420"/>
      <c r="N527" s="420"/>
      <c r="O527" s="420"/>
      <c r="P527" s="420"/>
      <c r="Q527" s="420"/>
      <c r="R527" s="420"/>
      <c r="S527" s="420"/>
      <c r="T527" s="420"/>
      <c r="U527" s="420"/>
      <c r="V527" s="420"/>
      <c r="W527" s="420"/>
      <c r="X527" s="420"/>
      <c r="Y527" s="420"/>
      <c r="Z527" s="420"/>
      <c r="AA527" s="420"/>
      <c r="AB527" s="420"/>
      <c r="AC527" s="420"/>
      <c r="AD527" s="420"/>
      <c r="AE527" s="420"/>
      <c r="AF527" s="420"/>
      <c r="AG527" s="420"/>
      <c r="AH527" s="420"/>
      <c r="AI527" s="420"/>
      <c r="AJ527" s="420"/>
      <c r="AK527" s="420"/>
      <c r="AL527" s="420"/>
      <c r="AM527" s="420"/>
      <c r="AN527" s="420"/>
      <c r="AO527" s="420"/>
      <c r="AP527" s="420"/>
      <c r="AQ527" s="420"/>
    </row>
    <row r="528" spans="1:43" x14ac:dyDescent="0.2">
      <c r="A528" s="415"/>
      <c r="B528" s="415"/>
      <c r="C528" s="420"/>
      <c r="D528" s="422"/>
      <c r="E528" s="419"/>
      <c r="F528" s="419"/>
      <c r="G528" s="420"/>
      <c r="H528" s="420"/>
      <c r="I528" s="420"/>
      <c r="J528" s="420"/>
      <c r="K528" s="420"/>
      <c r="L528" s="420"/>
      <c r="M528" s="420"/>
      <c r="N528" s="420"/>
      <c r="O528" s="420"/>
      <c r="P528" s="420"/>
      <c r="Q528" s="420"/>
      <c r="R528" s="420"/>
      <c r="S528" s="420"/>
      <c r="T528" s="420"/>
      <c r="U528" s="420"/>
      <c r="V528" s="420"/>
      <c r="W528" s="420"/>
      <c r="X528" s="420"/>
      <c r="Y528" s="420"/>
      <c r="Z528" s="420"/>
      <c r="AA528" s="420"/>
      <c r="AB528" s="420"/>
      <c r="AC528" s="420"/>
      <c r="AD528" s="420"/>
      <c r="AE528" s="420"/>
      <c r="AF528" s="420"/>
      <c r="AG528" s="420"/>
      <c r="AH528" s="420"/>
      <c r="AI528" s="420"/>
      <c r="AJ528" s="420"/>
      <c r="AK528" s="420"/>
      <c r="AL528" s="420"/>
      <c r="AM528" s="420"/>
      <c r="AN528" s="420"/>
      <c r="AO528" s="420"/>
      <c r="AP528" s="420"/>
      <c r="AQ528" s="420"/>
    </row>
    <row r="529" spans="1:43" x14ac:dyDescent="0.2">
      <c r="A529" s="415"/>
      <c r="B529" s="415"/>
      <c r="C529" s="420"/>
      <c r="D529" s="422"/>
      <c r="E529" s="419"/>
      <c r="F529" s="419"/>
      <c r="G529" s="420"/>
      <c r="H529" s="420"/>
      <c r="I529" s="420"/>
      <c r="J529" s="420"/>
      <c r="K529" s="420"/>
      <c r="L529" s="420"/>
      <c r="M529" s="420"/>
      <c r="N529" s="420"/>
      <c r="O529" s="420"/>
      <c r="P529" s="420"/>
      <c r="Q529" s="420"/>
      <c r="R529" s="420"/>
      <c r="S529" s="420"/>
      <c r="T529" s="420"/>
      <c r="U529" s="420"/>
      <c r="V529" s="420"/>
      <c r="W529" s="420"/>
      <c r="X529" s="420"/>
      <c r="Y529" s="420"/>
      <c r="Z529" s="420"/>
      <c r="AA529" s="420"/>
      <c r="AB529" s="420"/>
      <c r="AC529" s="420"/>
      <c r="AD529" s="420"/>
      <c r="AE529" s="420"/>
      <c r="AF529" s="420"/>
      <c r="AG529" s="420"/>
      <c r="AH529" s="420"/>
      <c r="AI529" s="420"/>
      <c r="AJ529" s="420"/>
      <c r="AK529" s="420"/>
      <c r="AL529" s="420"/>
      <c r="AM529" s="420"/>
      <c r="AN529" s="420"/>
      <c r="AO529" s="420"/>
      <c r="AP529" s="420"/>
      <c r="AQ529" s="420"/>
    </row>
    <row r="530" spans="1:43" x14ac:dyDescent="0.2">
      <c r="A530" s="415"/>
      <c r="B530" s="415"/>
      <c r="C530" s="420"/>
      <c r="D530" s="422"/>
      <c r="E530" s="419"/>
      <c r="F530" s="419"/>
      <c r="G530" s="420"/>
      <c r="H530" s="420"/>
      <c r="I530" s="420"/>
      <c r="J530" s="420"/>
      <c r="K530" s="420"/>
      <c r="L530" s="420"/>
      <c r="M530" s="420"/>
      <c r="N530" s="420"/>
      <c r="O530" s="420"/>
      <c r="P530" s="420"/>
      <c r="Q530" s="420"/>
      <c r="R530" s="420"/>
      <c r="S530" s="420"/>
      <c r="T530" s="420"/>
      <c r="U530" s="420"/>
      <c r="V530" s="420"/>
      <c r="W530" s="420"/>
      <c r="X530" s="420"/>
      <c r="Y530" s="420"/>
      <c r="Z530" s="420"/>
      <c r="AA530" s="420"/>
      <c r="AB530" s="420"/>
      <c r="AC530" s="420"/>
      <c r="AD530" s="420"/>
      <c r="AE530" s="420"/>
      <c r="AF530" s="420"/>
      <c r="AG530" s="420"/>
      <c r="AH530" s="420"/>
      <c r="AI530" s="420"/>
      <c r="AJ530" s="420"/>
      <c r="AK530" s="420"/>
      <c r="AL530" s="420"/>
      <c r="AM530" s="420"/>
      <c r="AN530" s="420"/>
      <c r="AO530" s="420"/>
      <c r="AP530" s="420"/>
      <c r="AQ530" s="420"/>
    </row>
    <row r="531" spans="1:43" x14ac:dyDescent="0.2">
      <c r="A531" s="415"/>
      <c r="B531" s="415"/>
      <c r="C531" s="420"/>
      <c r="D531" s="422"/>
      <c r="E531" s="419"/>
      <c r="F531" s="419"/>
      <c r="G531" s="420"/>
      <c r="H531" s="420"/>
      <c r="I531" s="420"/>
      <c r="J531" s="420"/>
      <c r="K531" s="420"/>
      <c r="L531" s="420"/>
      <c r="M531" s="420"/>
      <c r="N531" s="420"/>
      <c r="O531" s="420"/>
      <c r="P531" s="420"/>
      <c r="Q531" s="420"/>
      <c r="R531" s="420"/>
      <c r="S531" s="420"/>
      <c r="T531" s="420"/>
      <c r="U531" s="420"/>
      <c r="V531" s="420"/>
      <c r="W531" s="420"/>
      <c r="X531" s="420"/>
      <c r="Y531" s="420"/>
      <c r="Z531" s="420"/>
      <c r="AA531" s="420"/>
      <c r="AB531" s="420"/>
      <c r="AC531" s="420"/>
      <c r="AD531" s="420"/>
      <c r="AE531" s="420"/>
      <c r="AF531" s="420"/>
      <c r="AG531" s="420"/>
      <c r="AH531" s="420"/>
      <c r="AI531" s="420"/>
      <c r="AJ531" s="420"/>
      <c r="AK531" s="420"/>
      <c r="AL531" s="420"/>
      <c r="AM531" s="420"/>
      <c r="AN531" s="420"/>
      <c r="AO531" s="420"/>
      <c r="AP531" s="420"/>
      <c r="AQ531" s="420"/>
    </row>
    <row r="532" spans="1:43" x14ac:dyDescent="0.2">
      <c r="A532" s="415"/>
      <c r="B532" s="415"/>
      <c r="C532" s="420"/>
      <c r="D532" s="422"/>
      <c r="E532" s="419"/>
      <c r="F532" s="419"/>
      <c r="G532" s="420"/>
      <c r="H532" s="420"/>
      <c r="I532" s="420"/>
      <c r="J532" s="420"/>
      <c r="K532" s="420"/>
      <c r="L532" s="420"/>
      <c r="M532" s="420"/>
      <c r="N532" s="420"/>
      <c r="O532" s="420"/>
      <c r="P532" s="420"/>
      <c r="Q532" s="420"/>
      <c r="R532" s="420"/>
      <c r="S532" s="420"/>
      <c r="T532" s="420"/>
      <c r="U532" s="420"/>
      <c r="V532" s="420"/>
      <c r="W532" s="420"/>
      <c r="X532" s="420"/>
      <c r="Y532" s="420"/>
      <c r="Z532" s="420"/>
      <c r="AA532" s="420"/>
      <c r="AB532" s="420"/>
      <c r="AC532" s="420"/>
      <c r="AD532" s="420"/>
      <c r="AE532" s="420"/>
      <c r="AF532" s="420"/>
      <c r="AG532" s="420"/>
      <c r="AH532" s="420"/>
      <c r="AI532" s="420"/>
      <c r="AJ532" s="420"/>
      <c r="AK532" s="420"/>
      <c r="AL532" s="420"/>
      <c r="AM532" s="420"/>
      <c r="AN532" s="420"/>
      <c r="AO532" s="420"/>
      <c r="AP532" s="420"/>
      <c r="AQ532" s="420"/>
    </row>
    <row r="533" spans="1:43" x14ac:dyDescent="0.2">
      <c r="A533" s="415"/>
      <c r="B533" s="415"/>
      <c r="C533" s="420"/>
      <c r="D533" s="422"/>
      <c r="E533" s="419"/>
      <c r="F533" s="419"/>
      <c r="G533" s="420"/>
      <c r="H533" s="420"/>
      <c r="I533" s="420"/>
      <c r="J533" s="420"/>
      <c r="K533" s="420"/>
      <c r="L533" s="420"/>
      <c r="M533" s="420"/>
      <c r="N533" s="420"/>
      <c r="O533" s="420"/>
      <c r="P533" s="420"/>
      <c r="Q533" s="420"/>
      <c r="R533" s="420"/>
      <c r="S533" s="420"/>
      <c r="T533" s="420"/>
      <c r="U533" s="420"/>
      <c r="V533" s="420"/>
      <c r="W533" s="420"/>
      <c r="X533" s="420"/>
      <c r="Y533" s="420"/>
      <c r="Z533" s="420"/>
      <c r="AA533" s="420"/>
      <c r="AB533" s="420"/>
      <c r="AC533" s="420"/>
      <c r="AD533" s="420"/>
      <c r="AE533" s="420"/>
      <c r="AF533" s="420"/>
      <c r="AG533" s="420"/>
      <c r="AH533" s="420"/>
      <c r="AI533" s="420"/>
      <c r="AJ533" s="420"/>
      <c r="AK533" s="420"/>
      <c r="AL533" s="420"/>
      <c r="AM533" s="420"/>
      <c r="AN533" s="420"/>
      <c r="AO533" s="420"/>
      <c r="AP533" s="420"/>
      <c r="AQ533" s="420"/>
    </row>
    <row r="534" spans="1:43" x14ac:dyDescent="0.2">
      <c r="A534" s="415"/>
      <c r="B534" s="415"/>
      <c r="C534" s="420"/>
      <c r="D534" s="422"/>
      <c r="E534" s="419"/>
      <c r="F534" s="419"/>
      <c r="G534" s="420"/>
      <c r="H534" s="420"/>
      <c r="I534" s="420"/>
      <c r="J534" s="420"/>
      <c r="K534" s="420"/>
      <c r="L534" s="420"/>
      <c r="M534" s="420"/>
      <c r="N534" s="420"/>
      <c r="O534" s="420"/>
      <c r="P534" s="420"/>
      <c r="Q534" s="420"/>
      <c r="R534" s="420"/>
      <c r="S534" s="420"/>
      <c r="T534" s="420"/>
      <c r="U534" s="420"/>
      <c r="V534" s="420"/>
      <c r="W534" s="420"/>
      <c r="X534" s="420"/>
      <c r="Y534" s="420"/>
      <c r="Z534" s="420"/>
      <c r="AA534" s="420"/>
      <c r="AB534" s="420"/>
      <c r="AC534" s="420"/>
      <c r="AD534" s="420"/>
      <c r="AE534" s="420"/>
      <c r="AF534" s="420"/>
      <c r="AG534" s="420"/>
      <c r="AH534" s="420"/>
      <c r="AI534" s="420"/>
      <c r="AJ534" s="420"/>
      <c r="AK534" s="420"/>
      <c r="AL534" s="420"/>
      <c r="AM534" s="420"/>
      <c r="AN534" s="420"/>
      <c r="AO534" s="420"/>
      <c r="AP534" s="420"/>
      <c r="AQ534" s="420"/>
    </row>
    <row r="535" spans="1:43" x14ac:dyDescent="0.2">
      <c r="A535" s="415"/>
      <c r="B535" s="415"/>
      <c r="C535" s="420"/>
      <c r="D535" s="422"/>
      <c r="E535" s="419"/>
      <c r="F535" s="419"/>
      <c r="G535" s="420"/>
      <c r="H535" s="420"/>
      <c r="I535" s="420"/>
      <c r="J535" s="420"/>
      <c r="K535" s="420"/>
      <c r="L535" s="420"/>
      <c r="M535" s="420"/>
      <c r="N535" s="420"/>
      <c r="O535" s="420"/>
      <c r="P535" s="420"/>
      <c r="Q535" s="420"/>
      <c r="R535" s="420"/>
      <c r="S535" s="420"/>
      <c r="T535" s="420"/>
      <c r="U535" s="420"/>
      <c r="V535" s="420"/>
      <c r="W535" s="420"/>
      <c r="X535" s="420"/>
      <c r="Y535" s="420"/>
      <c r="Z535" s="420"/>
      <c r="AA535" s="420"/>
      <c r="AB535" s="420"/>
      <c r="AC535" s="420"/>
      <c r="AD535" s="420"/>
      <c r="AE535" s="420"/>
      <c r="AF535" s="420"/>
      <c r="AG535" s="420"/>
      <c r="AH535" s="420"/>
      <c r="AI535" s="420"/>
      <c r="AJ535" s="420"/>
      <c r="AK535" s="420"/>
      <c r="AL535" s="420"/>
      <c r="AM535" s="420"/>
      <c r="AN535" s="420"/>
      <c r="AO535" s="420"/>
      <c r="AP535" s="420"/>
      <c r="AQ535" s="420"/>
    </row>
    <row r="536" spans="1:43" x14ac:dyDescent="0.2">
      <c r="A536" s="415"/>
      <c r="B536" s="415"/>
      <c r="C536" s="420"/>
      <c r="D536" s="422"/>
      <c r="E536" s="419"/>
      <c r="F536" s="419"/>
      <c r="G536" s="420"/>
      <c r="H536" s="420"/>
      <c r="I536" s="420"/>
      <c r="J536" s="420"/>
      <c r="K536" s="420"/>
      <c r="L536" s="420"/>
      <c r="M536" s="420"/>
      <c r="N536" s="420"/>
      <c r="O536" s="420"/>
      <c r="P536" s="420"/>
      <c r="Q536" s="420"/>
      <c r="R536" s="420"/>
      <c r="S536" s="420"/>
      <c r="T536" s="420"/>
      <c r="U536" s="420"/>
      <c r="V536" s="420"/>
      <c r="W536" s="420"/>
      <c r="X536" s="420"/>
      <c r="Y536" s="420"/>
      <c r="Z536" s="420"/>
      <c r="AA536" s="420"/>
      <c r="AB536" s="420"/>
      <c r="AC536" s="420"/>
      <c r="AD536" s="420"/>
      <c r="AE536" s="420"/>
      <c r="AF536" s="420"/>
      <c r="AG536" s="420"/>
      <c r="AH536" s="420"/>
      <c r="AI536" s="420"/>
      <c r="AJ536" s="420"/>
      <c r="AK536" s="420"/>
      <c r="AL536" s="420"/>
      <c r="AM536" s="420"/>
      <c r="AN536" s="420"/>
      <c r="AO536" s="420"/>
      <c r="AP536" s="420"/>
      <c r="AQ536" s="420"/>
    </row>
    <row r="537" spans="1:43" x14ac:dyDescent="0.2">
      <c r="A537" s="415"/>
      <c r="B537" s="415"/>
      <c r="C537" s="420"/>
      <c r="D537" s="422"/>
      <c r="E537" s="419"/>
      <c r="F537" s="419"/>
      <c r="G537" s="420"/>
      <c r="H537" s="420"/>
      <c r="I537" s="420"/>
      <c r="J537" s="420"/>
      <c r="K537" s="420"/>
      <c r="L537" s="420"/>
      <c r="M537" s="420"/>
      <c r="N537" s="420"/>
      <c r="O537" s="420"/>
      <c r="P537" s="420"/>
      <c r="Q537" s="420"/>
      <c r="R537" s="420"/>
      <c r="S537" s="420"/>
      <c r="T537" s="420"/>
      <c r="U537" s="420"/>
      <c r="V537" s="420"/>
      <c r="W537" s="420"/>
      <c r="X537" s="420"/>
      <c r="Y537" s="420"/>
      <c r="Z537" s="420"/>
      <c r="AA537" s="420"/>
      <c r="AB537" s="420"/>
      <c r="AC537" s="420"/>
      <c r="AD537" s="420"/>
      <c r="AE537" s="420"/>
      <c r="AF537" s="420"/>
      <c r="AG537" s="420"/>
      <c r="AH537" s="420"/>
      <c r="AI537" s="420"/>
      <c r="AJ537" s="420"/>
      <c r="AK537" s="420"/>
      <c r="AL537" s="420"/>
      <c r="AM537" s="420"/>
      <c r="AN537" s="420"/>
      <c r="AO537" s="420"/>
      <c r="AP537" s="420"/>
      <c r="AQ537" s="420"/>
    </row>
    <row r="538" spans="1:43" x14ac:dyDescent="0.2">
      <c r="A538" s="415"/>
      <c r="B538" s="415"/>
      <c r="C538" s="420"/>
      <c r="D538" s="422"/>
      <c r="E538" s="419"/>
      <c r="F538" s="419"/>
      <c r="G538" s="420"/>
      <c r="H538" s="420"/>
      <c r="I538" s="420"/>
      <c r="J538" s="420"/>
      <c r="K538" s="420"/>
      <c r="L538" s="420"/>
      <c r="M538" s="420"/>
      <c r="N538" s="420"/>
      <c r="O538" s="420"/>
      <c r="P538" s="420"/>
      <c r="Q538" s="420"/>
      <c r="R538" s="420"/>
      <c r="S538" s="420"/>
      <c r="T538" s="420"/>
      <c r="U538" s="420"/>
      <c r="V538" s="420"/>
      <c r="W538" s="420"/>
      <c r="X538" s="420"/>
      <c r="Y538" s="420"/>
      <c r="Z538" s="420"/>
      <c r="AA538" s="420"/>
      <c r="AB538" s="420"/>
      <c r="AC538" s="420"/>
      <c r="AD538" s="420"/>
      <c r="AE538" s="420"/>
      <c r="AF538" s="420"/>
      <c r="AG538" s="420"/>
      <c r="AH538" s="420"/>
      <c r="AI538" s="420"/>
      <c r="AJ538" s="420"/>
      <c r="AK538" s="420"/>
      <c r="AL538" s="420"/>
      <c r="AM538" s="420"/>
      <c r="AN538" s="420"/>
      <c r="AO538" s="420"/>
      <c r="AP538" s="420"/>
      <c r="AQ538" s="420"/>
    </row>
    <row r="539" spans="1:43" x14ac:dyDescent="0.2">
      <c r="A539" s="415"/>
      <c r="B539" s="415"/>
      <c r="C539" s="420"/>
      <c r="D539" s="422"/>
      <c r="E539" s="419"/>
      <c r="F539" s="419"/>
      <c r="G539" s="420"/>
      <c r="H539" s="420"/>
      <c r="I539" s="420"/>
      <c r="J539" s="420"/>
      <c r="K539" s="420"/>
      <c r="L539" s="420"/>
      <c r="M539" s="420"/>
      <c r="N539" s="420"/>
      <c r="O539" s="420"/>
      <c r="P539" s="420"/>
      <c r="Q539" s="420"/>
      <c r="R539" s="420"/>
      <c r="S539" s="420"/>
      <c r="T539" s="420"/>
      <c r="U539" s="420"/>
      <c r="V539" s="420"/>
      <c r="W539" s="420"/>
      <c r="X539" s="420"/>
      <c r="Y539" s="420"/>
      <c r="Z539" s="420"/>
      <c r="AA539" s="420"/>
      <c r="AB539" s="420"/>
      <c r="AC539" s="420"/>
      <c r="AD539" s="420"/>
      <c r="AE539" s="420"/>
      <c r="AF539" s="420"/>
      <c r="AG539" s="420"/>
      <c r="AH539" s="420"/>
      <c r="AI539" s="420"/>
      <c r="AJ539" s="420"/>
      <c r="AK539" s="420"/>
      <c r="AL539" s="420"/>
      <c r="AM539" s="420"/>
      <c r="AN539" s="420"/>
      <c r="AO539" s="420"/>
      <c r="AP539" s="420"/>
      <c r="AQ539" s="420"/>
    </row>
    <row r="540" spans="1:43" x14ac:dyDescent="0.2">
      <c r="A540" s="415"/>
      <c r="B540" s="415"/>
      <c r="C540" s="420"/>
      <c r="D540" s="422"/>
      <c r="E540" s="419"/>
      <c r="F540" s="419"/>
      <c r="G540" s="420"/>
      <c r="H540" s="420"/>
      <c r="I540" s="420"/>
      <c r="J540" s="420"/>
      <c r="K540" s="420"/>
      <c r="L540" s="420"/>
      <c r="M540" s="420"/>
      <c r="N540" s="420"/>
      <c r="O540" s="420"/>
      <c r="P540" s="420"/>
      <c r="Q540" s="420"/>
      <c r="R540" s="420"/>
      <c r="S540" s="420"/>
      <c r="T540" s="420"/>
      <c r="U540" s="420"/>
      <c r="V540" s="420"/>
      <c r="W540" s="420"/>
      <c r="X540" s="420"/>
      <c r="Y540" s="420"/>
      <c r="Z540" s="420"/>
      <c r="AA540" s="420"/>
      <c r="AB540" s="420"/>
      <c r="AC540" s="420"/>
      <c r="AD540" s="420"/>
      <c r="AE540" s="420"/>
      <c r="AF540" s="420"/>
      <c r="AG540" s="420"/>
      <c r="AH540" s="420"/>
      <c r="AI540" s="420"/>
      <c r="AJ540" s="420"/>
      <c r="AK540" s="420"/>
      <c r="AL540" s="420"/>
      <c r="AM540" s="420"/>
      <c r="AN540" s="420"/>
      <c r="AO540" s="420"/>
      <c r="AP540" s="420"/>
      <c r="AQ540" s="420"/>
    </row>
    <row r="541" spans="1:43" x14ac:dyDescent="0.2">
      <c r="A541" s="415"/>
      <c r="B541" s="415"/>
      <c r="C541" s="420"/>
      <c r="D541" s="422"/>
      <c r="E541" s="419"/>
      <c r="F541" s="419"/>
      <c r="G541" s="420"/>
      <c r="H541" s="420"/>
      <c r="I541" s="420"/>
      <c r="J541" s="420"/>
      <c r="K541" s="420"/>
      <c r="L541" s="420"/>
      <c r="M541" s="420"/>
      <c r="N541" s="420"/>
      <c r="O541" s="420"/>
      <c r="P541" s="420"/>
      <c r="Q541" s="420"/>
      <c r="R541" s="420"/>
      <c r="S541" s="420"/>
      <c r="T541" s="420"/>
      <c r="U541" s="420"/>
      <c r="V541" s="420"/>
      <c r="W541" s="420"/>
      <c r="X541" s="420"/>
      <c r="Y541" s="420"/>
      <c r="Z541" s="420"/>
      <c r="AA541" s="420"/>
      <c r="AB541" s="420"/>
      <c r="AC541" s="420"/>
      <c r="AD541" s="420"/>
      <c r="AE541" s="420"/>
      <c r="AF541" s="420"/>
      <c r="AG541" s="420"/>
      <c r="AH541" s="420"/>
      <c r="AI541" s="420"/>
      <c r="AJ541" s="420"/>
      <c r="AK541" s="420"/>
      <c r="AL541" s="420"/>
      <c r="AM541" s="420"/>
      <c r="AN541" s="420"/>
      <c r="AO541" s="420"/>
      <c r="AP541" s="420"/>
      <c r="AQ541" s="420"/>
    </row>
    <row r="542" spans="1:43" x14ac:dyDescent="0.2">
      <c r="A542" s="415"/>
      <c r="B542" s="415"/>
      <c r="C542" s="420"/>
      <c r="D542" s="422"/>
      <c r="E542" s="419"/>
      <c r="F542" s="419"/>
      <c r="G542" s="420"/>
      <c r="H542" s="420"/>
      <c r="I542" s="420"/>
      <c r="J542" s="420"/>
      <c r="K542" s="420"/>
      <c r="L542" s="420"/>
      <c r="M542" s="420"/>
      <c r="N542" s="420"/>
      <c r="O542" s="420"/>
      <c r="P542" s="420"/>
      <c r="Q542" s="420"/>
      <c r="R542" s="420"/>
      <c r="S542" s="420"/>
      <c r="T542" s="420"/>
      <c r="U542" s="420"/>
      <c r="V542" s="420"/>
      <c r="W542" s="420"/>
      <c r="X542" s="420"/>
      <c r="Y542" s="420"/>
      <c r="Z542" s="420"/>
      <c r="AA542" s="420"/>
      <c r="AB542" s="420"/>
      <c r="AC542" s="420"/>
      <c r="AD542" s="420"/>
      <c r="AE542" s="420"/>
      <c r="AF542" s="420"/>
      <c r="AG542" s="420"/>
      <c r="AH542" s="420"/>
      <c r="AI542" s="420"/>
      <c r="AJ542" s="420"/>
      <c r="AK542" s="420"/>
      <c r="AL542" s="420"/>
      <c r="AM542" s="420"/>
      <c r="AN542" s="420"/>
      <c r="AO542" s="420"/>
      <c r="AP542" s="420"/>
      <c r="AQ542" s="420"/>
    </row>
    <row r="543" spans="1:43" x14ac:dyDescent="0.2">
      <c r="A543" s="415"/>
      <c r="B543" s="415"/>
      <c r="C543" s="420"/>
      <c r="D543" s="422"/>
      <c r="E543" s="419"/>
      <c r="F543" s="419"/>
      <c r="G543" s="420"/>
      <c r="H543" s="420"/>
      <c r="I543" s="420"/>
      <c r="J543" s="420"/>
      <c r="K543" s="420"/>
      <c r="L543" s="420"/>
      <c r="M543" s="420"/>
      <c r="N543" s="420"/>
      <c r="O543" s="420"/>
      <c r="P543" s="420"/>
      <c r="Q543" s="420"/>
      <c r="R543" s="420"/>
      <c r="S543" s="420"/>
      <c r="T543" s="420"/>
      <c r="U543" s="420"/>
      <c r="V543" s="420"/>
      <c r="W543" s="420"/>
      <c r="X543" s="420"/>
      <c r="Y543" s="420"/>
      <c r="Z543" s="420"/>
      <c r="AA543" s="420"/>
      <c r="AB543" s="420"/>
      <c r="AC543" s="420"/>
      <c r="AD543" s="420"/>
      <c r="AE543" s="420"/>
      <c r="AF543" s="420"/>
      <c r="AG543" s="420"/>
      <c r="AH543" s="420"/>
      <c r="AI543" s="420"/>
      <c r="AJ543" s="420"/>
      <c r="AK543" s="420"/>
      <c r="AL543" s="420"/>
      <c r="AM543" s="420"/>
      <c r="AN543" s="420"/>
      <c r="AO543" s="420"/>
      <c r="AP543" s="420"/>
      <c r="AQ543" s="420"/>
    </row>
    <row r="544" spans="1:43" x14ac:dyDescent="0.2">
      <c r="A544" s="415"/>
      <c r="B544" s="415"/>
      <c r="C544" s="420"/>
      <c r="D544" s="422"/>
      <c r="E544" s="419"/>
      <c r="F544" s="419"/>
      <c r="G544" s="420"/>
      <c r="H544" s="420"/>
      <c r="I544" s="420"/>
      <c r="J544" s="420"/>
      <c r="K544" s="420"/>
      <c r="L544" s="420"/>
      <c r="M544" s="420"/>
      <c r="N544" s="420"/>
      <c r="O544" s="420"/>
      <c r="P544" s="420"/>
      <c r="Q544" s="420"/>
      <c r="R544" s="420"/>
      <c r="S544" s="420"/>
      <c r="T544" s="420"/>
      <c r="U544" s="420"/>
      <c r="V544" s="420"/>
      <c r="W544" s="420"/>
      <c r="X544" s="420"/>
      <c r="Y544" s="420"/>
      <c r="Z544" s="420"/>
      <c r="AA544" s="420"/>
      <c r="AB544" s="420"/>
      <c r="AC544" s="420"/>
      <c r="AD544" s="420"/>
      <c r="AE544" s="420"/>
      <c r="AF544" s="420"/>
      <c r="AG544" s="420"/>
      <c r="AH544" s="420"/>
      <c r="AI544" s="420"/>
      <c r="AJ544" s="420"/>
      <c r="AK544" s="420"/>
      <c r="AL544" s="420"/>
      <c r="AM544" s="420"/>
      <c r="AN544" s="420"/>
      <c r="AO544" s="420"/>
      <c r="AP544" s="420"/>
      <c r="AQ544" s="420"/>
    </row>
    <row r="545" spans="1:43" x14ac:dyDescent="0.2">
      <c r="A545" s="415"/>
      <c r="B545" s="415"/>
      <c r="C545" s="420"/>
      <c r="D545" s="422"/>
      <c r="E545" s="419"/>
      <c r="F545" s="419"/>
      <c r="G545" s="420"/>
      <c r="H545" s="420"/>
      <c r="I545" s="420"/>
      <c r="J545" s="420"/>
      <c r="K545" s="420"/>
      <c r="L545" s="420"/>
      <c r="M545" s="420"/>
      <c r="N545" s="420"/>
      <c r="O545" s="420"/>
      <c r="P545" s="420"/>
      <c r="Q545" s="420"/>
      <c r="R545" s="420"/>
      <c r="S545" s="420"/>
      <c r="T545" s="420"/>
      <c r="U545" s="420"/>
      <c r="V545" s="420"/>
      <c r="W545" s="420"/>
      <c r="X545" s="420"/>
      <c r="Y545" s="420"/>
      <c r="Z545" s="420"/>
      <c r="AA545" s="420"/>
      <c r="AB545" s="420"/>
      <c r="AC545" s="420"/>
      <c r="AD545" s="420"/>
      <c r="AE545" s="420"/>
      <c r="AF545" s="420"/>
      <c r="AG545" s="420"/>
      <c r="AH545" s="420"/>
      <c r="AI545" s="420"/>
      <c r="AJ545" s="420"/>
      <c r="AK545" s="420"/>
      <c r="AL545" s="420"/>
      <c r="AM545" s="420"/>
      <c r="AN545" s="420"/>
      <c r="AO545" s="420"/>
      <c r="AP545" s="420"/>
      <c r="AQ545" s="420"/>
    </row>
    <row r="546" spans="1:43" x14ac:dyDescent="0.2">
      <c r="A546" s="415"/>
      <c r="B546" s="415"/>
      <c r="C546" s="420"/>
      <c r="D546" s="422"/>
      <c r="E546" s="419"/>
      <c r="F546" s="419"/>
      <c r="G546" s="420"/>
      <c r="H546" s="420"/>
      <c r="I546" s="420"/>
      <c r="J546" s="420"/>
      <c r="K546" s="420"/>
      <c r="L546" s="420"/>
      <c r="M546" s="420"/>
      <c r="N546" s="420"/>
      <c r="O546" s="420"/>
      <c r="P546" s="420"/>
      <c r="Q546" s="420"/>
      <c r="R546" s="420"/>
      <c r="S546" s="420"/>
      <c r="T546" s="420"/>
      <c r="U546" s="420"/>
      <c r="V546" s="420"/>
      <c r="W546" s="420"/>
      <c r="X546" s="420"/>
      <c r="Y546" s="420"/>
      <c r="Z546" s="420"/>
      <c r="AA546" s="420"/>
      <c r="AB546" s="420"/>
      <c r="AC546" s="420"/>
      <c r="AD546" s="420"/>
      <c r="AE546" s="420"/>
      <c r="AF546" s="420"/>
      <c r="AG546" s="420"/>
      <c r="AH546" s="420"/>
      <c r="AI546" s="420"/>
      <c r="AJ546" s="420"/>
      <c r="AK546" s="420"/>
      <c r="AL546" s="420"/>
      <c r="AM546" s="420"/>
      <c r="AN546" s="420"/>
      <c r="AO546" s="420"/>
      <c r="AP546" s="420"/>
      <c r="AQ546" s="420"/>
    </row>
    <row r="547" spans="1:43" x14ac:dyDescent="0.2">
      <c r="A547" s="415"/>
      <c r="B547" s="415"/>
      <c r="C547" s="420"/>
      <c r="D547" s="422"/>
      <c r="E547" s="419"/>
      <c r="F547" s="419"/>
      <c r="G547" s="420"/>
      <c r="H547" s="420"/>
      <c r="I547" s="420"/>
      <c r="J547" s="420"/>
      <c r="K547" s="420"/>
      <c r="L547" s="420"/>
      <c r="M547" s="420"/>
      <c r="N547" s="420"/>
      <c r="O547" s="420"/>
      <c r="P547" s="420"/>
      <c r="Q547" s="420"/>
      <c r="R547" s="420"/>
      <c r="S547" s="420"/>
      <c r="T547" s="420"/>
      <c r="U547" s="420"/>
      <c r="V547" s="420"/>
      <c r="W547" s="420"/>
      <c r="X547" s="420"/>
      <c r="Y547" s="420"/>
      <c r="Z547" s="420"/>
      <c r="AA547" s="420"/>
      <c r="AB547" s="420"/>
      <c r="AC547" s="420"/>
      <c r="AD547" s="420"/>
      <c r="AE547" s="420"/>
      <c r="AF547" s="420"/>
      <c r="AG547" s="420"/>
      <c r="AH547" s="420"/>
      <c r="AI547" s="420"/>
      <c r="AJ547" s="420"/>
      <c r="AK547" s="420"/>
      <c r="AL547" s="420"/>
      <c r="AM547" s="420"/>
      <c r="AN547" s="420"/>
      <c r="AO547" s="420"/>
      <c r="AP547" s="420"/>
      <c r="AQ547" s="420"/>
    </row>
    <row r="548" spans="1:43" x14ac:dyDescent="0.2">
      <c r="A548" s="415"/>
      <c r="B548" s="415"/>
      <c r="C548" s="420"/>
      <c r="D548" s="422"/>
      <c r="E548" s="419"/>
      <c r="F548" s="419"/>
      <c r="G548" s="420"/>
      <c r="H548" s="420"/>
      <c r="I548" s="420"/>
      <c r="J548" s="420"/>
      <c r="K548" s="420"/>
      <c r="L548" s="420"/>
      <c r="M548" s="420"/>
      <c r="N548" s="420"/>
      <c r="O548" s="420"/>
      <c r="P548" s="420"/>
      <c r="Q548" s="420"/>
      <c r="R548" s="420"/>
      <c r="S548" s="420"/>
      <c r="T548" s="420"/>
      <c r="U548" s="420"/>
      <c r="V548" s="420"/>
      <c r="W548" s="420"/>
      <c r="X548" s="420"/>
      <c r="Y548" s="420"/>
      <c r="Z548" s="420"/>
      <c r="AA548" s="420"/>
      <c r="AB548" s="420"/>
      <c r="AC548" s="420"/>
      <c r="AD548" s="420"/>
      <c r="AE548" s="420"/>
      <c r="AF548" s="420"/>
      <c r="AG548" s="420"/>
      <c r="AH548" s="420"/>
      <c r="AI548" s="420"/>
      <c r="AJ548" s="420"/>
      <c r="AK548" s="420"/>
      <c r="AL548" s="420"/>
      <c r="AM548" s="420"/>
      <c r="AN548" s="420"/>
      <c r="AO548" s="420"/>
      <c r="AP548" s="420"/>
      <c r="AQ548" s="420"/>
    </row>
    <row r="549" spans="1:43" x14ac:dyDescent="0.2">
      <c r="A549" s="415"/>
      <c r="B549" s="415"/>
      <c r="C549" s="420"/>
      <c r="D549" s="422"/>
      <c r="E549" s="419"/>
      <c r="F549" s="419"/>
      <c r="G549" s="420"/>
      <c r="H549" s="420"/>
      <c r="I549" s="420"/>
      <c r="J549" s="420"/>
      <c r="K549" s="420"/>
      <c r="L549" s="420"/>
      <c r="M549" s="420"/>
      <c r="N549" s="420"/>
      <c r="O549" s="420"/>
      <c r="P549" s="420"/>
      <c r="Q549" s="420"/>
      <c r="R549" s="420"/>
      <c r="S549" s="420"/>
      <c r="T549" s="420"/>
      <c r="U549" s="420"/>
      <c r="V549" s="420"/>
      <c r="W549" s="420"/>
      <c r="X549" s="420"/>
      <c r="Y549" s="420"/>
      <c r="Z549" s="420"/>
      <c r="AA549" s="420"/>
      <c r="AB549" s="420"/>
      <c r="AC549" s="420"/>
      <c r="AD549" s="420"/>
      <c r="AE549" s="420"/>
      <c r="AF549" s="420"/>
      <c r="AG549" s="420"/>
      <c r="AH549" s="420"/>
      <c r="AI549" s="420"/>
      <c r="AJ549" s="420"/>
      <c r="AK549" s="420"/>
      <c r="AL549" s="420"/>
      <c r="AM549" s="420"/>
      <c r="AN549" s="420"/>
      <c r="AO549" s="420"/>
      <c r="AP549" s="420"/>
      <c r="AQ549" s="420"/>
    </row>
    <row r="550" spans="1:43" x14ac:dyDescent="0.2">
      <c r="A550" s="415"/>
      <c r="B550" s="415"/>
      <c r="C550" s="420"/>
      <c r="D550" s="422"/>
      <c r="E550" s="419"/>
      <c r="F550" s="419"/>
      <c r="G550" s="420"/>
      <c r="H550" s="420"/>
      <c r="I550" s="420"/>
      <c r="J550" s="420"/>
      <c r="K550" s="420"/>
      <c r="L550" s="420"/>
      <c r="M550" s="420"/>
      <c r="N550" s="420"/>
      <c r="O550" s="420"/>
      <c r="P550" s="420"/>
      <c r="Q550" s="420"/>
      <c r="R550" s="420"/>
      <c r="S550" s="420"/>
      <c r="T550" s="420"/>
      <c r="U550" s="420"/>
      <c r="V550" s="420"/>
      <c r="W550" s="420"/>
      <c r="X550" s="420"/>
      <c r="Y550" s="420"/>
      <c r="Z550" s="420"/>
      <c r="AA550" s="420"/>
      <c r="AB550" s="420"/>
      <c r="AC550" s="420"/>
      <c r="AD550" s="420"/>
      <c r="AE550" s="420"/>
      <c r="AF550" s="420"/>
      <c r="AG550" s="420"/>
      <c r="AH550" s="420"/>
      <c r="AI550" s="420"/>
      <c r="AJ550" s="420"/>
      <c r="AK550" s="420"/>
      <c r="AL550" s="420"/>
      <c r="AM550" s="420"/>
      <c r="AN550" s="420"/>
      <c r="AO550" s="420"/>
      <c r="AP550" s="420"/>
      <c r="AQ550" s="420"/>
    </row>
    <row r="551" spans="1:43" x14ac:dyDescent="0.2">
      <c r="A551" s="415"/>
      <c r="B551" s="415"/>
      <c r="C551" s="420"/>
      <c r="D551" s="422"/>
      <c r="E551" s="419"/>
      <c r="F551" s="419"/>
      <c r="G551" s="420"/>
      <c r="H551" s="420"/>
      <c r="I551" s="420"/>
      <c r="J551" s="420"/>
      <c r="K551" s="420"/>
      <c r="L551" s="420"/>
      <c r="M551" s="420"/>
      <c r="N551" s="420"/>
      <c r="O551" s="420"/>
      <c r="P551" s="420"/>
      <c r="Q551" s="420"/>
      <c r="R551" s="420"/>
      <c r="S551" s="420"/>
      <c r="T551" s="420"/>
      <c r="U551" s="420"/>
      <c r="V551" s="420"/>
      <c r="W551" s="420"/>
      <c r="X551" s="420"/>
      <c r="Y551" s="420"/>
      <c r="Z551" s="420"/>
      <c r="AA551" s="420"/>
      <c r="AB551" s="420"/>
      <c r="AC551" s="420"/>
      <c r="AD551" s="420"/>
      <c r="AE551" s="420"/>
      <c r="AF551" s="420"/>
      <c r="AG551" s="420"/>
      <c r="AH551" s="420"/>
      <c r="AI551" s="420"/>
      <c r="AJ551" s="420"/>
      <c r="AK551" s="420"/>
      <c r="AL551" s="420"/>
      <c r="AM551" s="420"/>
      <c r="AN551" s="420"/>
      <c r="AO551" s="420"/>
      <c r="AP551" s="420"/>
      <c r="AQ551" s="420"/>
    </row>
    <row r="552" spans="1:43" x14ac:dyDescent="0.2">
      <c r="A552" s="415"/>
      <c r="B552" s="415"/>
      <c r="C552" s="420"/>
      <c r="D552" s="422"/>
      <c r="E552" s="419"/>
      <c r="F552" s="419"/>
      <c r="G552" s="420"/>
      <c r="H552" s="420"/>
      <c r="I552" s="420"/>
      <c r="J552" s="420"/>
      <c r="K552" s="420"/>
      <c r="L552" s="420"/>
      <c r="M552" s="420"/>
      <c r="N552" s="420"/>
      <c r="O552" s="420"/>
      <c r="P552" s="420"/>
      <c r="Q552" s="420"/>
      <c r="R552" s="420"/>
      <c r="S552" s="420"/>
      <c r="T552" s="420"/>
      <c r="U552" s="420"/>
      <c r="V552" s="420"/>
      <c r="W552" s="420"/>
      <c r="X552" s="420"/>
      <c r="Y552" s="420"/>
      <c r="Z552" s="420"/>
      <c r="AA552" s="420"/>
      <c r="AB552" s="420"/>
      <c r="AC552" s="420"/>
      <c r="AD552" s="420"/>
      <c r="AE552" s="420"/>
      <c r="AF552" s="420"/>
      <c r="AG552" s="420"/>
      <c r="AH552" s="420"/>
      <c r="AI552" s="420"/>
      <c r="AJ552" s="420"/>
      <c r="AK552" s="420"/>
      <c r="AL552" s="420"/>
      <c r="AM552" s="420"/>
      <c r="AN552" s="420"/>
      <c r="AO552" s="420"/>
      <c r="AP552" s="420"/>
      <c r="AQ552" s="420"/>
    </row>
    <row r="553" spans="1:43" x14ac:dyDescent="0.2">
      <c r="A553" s="415"/>
      <c r="B553" s="415"/>
      <c r="C553" s="420"/>
      <c r="D553" s="422"/>
      <c r="E553" s="419"/>
      <c r="F553" s="419"/>
      <c r="G553" s="420"/>
      <c r="H553" s="420"/>
      <c r="I553" s="420"/>
      <c r="J553" s="420"/>
      <c r="K553" s="420"/>
      <c r="L553" s="420"/>
      <c r="M553" s="420"/>
      <c r="N553" s="420"/>
      <c r="O553" s="420"/>
      <c r="P553" s="420"/>
      <c r="Q553" s="420"/>
      <c r="R553" s="420"/>
      <c r="S553" s="420"/>
      <c r="T553" s="420"/>
      <c r="U553" s="420"/>
      <c r="V553" s="420"/>
      <c r="W553" s="420"/>
      <c r="X553" s="420"/>
      <c r="Y553" s="420"/>
      <c r="Z553" s="420"/>
      <c r="AA553" s="420"/>
      <c r="AB553" s="420"/>
      <c r="AC553" s="420"/>
      <c r="AD553" s="420"/>
      <c r="AE553" s="420"/>
      <c r="AF553" s="420"/>
      <c r="AG553" s="420"/>
      <c r="AH553" s="420"/>
      <c r="AI553" s="420"/>
      <c r="AJ553" s="420"/>
      <c r="AK553" s="420"/>
      <c r="AL553" s="420"/>
      <c r="AM553" s="420"/>
      <c r="AN553" s="420"/>
      <c r="AO553" s="420"/>
      <c r="AP553" s="420"/>
      <c r="AQ553" s="420"/>
    </row>
    <row r="554" spans="1:43" x14ac:dyDescent="0.2">
      <c r="A554" s="415"/>
      <c r="B554" s="415"/>
      <c r="C554" s="420"/>
      <c r="D554" s="422"/>
      <c r="E554" s="419"/>
      <c r="F554" s="419"/>
      <c r="G554" s="420"/>
      <c r="H554" s="420"/>
      <c r="I554" s="420"/>
      <c r="J554" s="420"/>
      <c r="K554" s="420"/>
      <c r="L554" s="420"/>
      <c r="M554" s="420"/>
      <c r="N554" s="420"/>
      <c r="O554" s="420"/>
      <c r="P554" s="420"/>
      <c r="Q554" s="420"/>
      <c r="R554" s="420"/>
      <c r="S554" s="420"/>
      <c r="T554" s="420"/>
      <c r="U554" s="420"/>
      <c r="V554" s="420"/>
      <c r="W554" s="420"/>
      <c r="X554" s="420"/>
      <c r="Y554" s="420"/>
      <c r="Z554" s="420"/>
      <c r="AA554" s="420"/>
      <c r="AB554" s="420"/>
      <c r="AC554" s="420"/>
      <c r="AD554" s="420"/>
      <c r="AE554" s="420"/>
      <c r="AF554" s="420"/>
      <c r="AG554" s="420"/>
      <c r="AH554" s="420"/>
      <c r="AI554" s="420"/>
      <c r="AJ554" s="420"/>
      <c r="AK554" s="420"/>
      <c r="AL554" s="420"/>
      <c r="AM554" s="420"/>
      <c r="AN554" s="420"/>
      <c r="AO554" s="420"/>
      <c r="AP554" s="420"/>
      <c r="AQ554" s="420"/>
    </row>
    <row r="555" spans="1:43" x14ac:dyDescent="0.2">
      <c r="A555" s="415"/>
      <c r="B555" s="415"/>
      <c r="C555" s="420"/>
      <c r="D555" s="422"/>
      <c r="E555" s="419"/>
      <c r="F555" s="419"/>
      <c r="G555" s="420"/>
      <c r="H555" s="420"/>
      <c r="I555" s="420"/>
      <c r="J555" s="420"/>
      <c r="K555" s="420"/>
      <c r="L555" s="420"/>
      <c r="M555" s="420"/>
      <c r="N555" s="420"/>
      <c r="O555" s="420"/>
      <c r="P555" s="420"/>
      <c r="Q555" s="420"/>
      <c r="R555" s="420"/>
      <c r="S555" s="420"/>
      <c r="T555" s="420"/>
      <c r="U555" s="420"/>
      <c r="V555" s="420"/>
      <c r="W555" s="420"/>
      <c r="X555" s="420"/>
      <c r="Y555" s="420"/>
      <c r="Z555" s="420"/>
      <c r="AA555" s="420"/>
      <c r="AB555" s="420"/>
      <c r="AC555" s="420"/>
      <c r="AD555" s="420"/>
      <c r="AE555" s="420"/>
      <c r="AF555" s="420"/>
      <c r="AG555" s="420"/>
      <c r="AH555" s="420"/>
      <c r="AI555" s="420"/>
      <c r="AJ555" s="420"/>
      <c r="AK555" s="420"/>
      <c r="AL555" s="420"/>
      <c r="AM555" s="420"/>
      <c r="AN555" s="420"/>
      <c r="AO555" s="420"/>
      <c r="AP555" s="420"/>
      <c r="AQ555" s="420"/>
    </row>
    <row r="556" spans="1:43" x14ac:dyDescent="0.2">
      <c r="A556" s="415"/>
      <c r="B556" s="415"/>
      <c r="C556" s="420"/>
      <c r="D556" s="422"/>
      <c r="E556" s="419"/>
      <c r="F556" s="419"/>
      <c r="G556" s="420"/>
      <c r="H556" s="420"/>
      <c r="I556" s="420"/>
      <c r="J556" s="420"/>
      <c r="K556" s="420"/>
      <c r="L556" s="420"/>
      <c r="M556" s="420"/>
      <c r="N556" s="420"/>
      <c r="O556" s="420"/>
      <c r="P556" s="420"/>
      <c r="Q556" s="420"/>
      <c r="R556" s="420"/>
      <c r="S556" s="420"/>
      <c r="T556" s="420"/>
      <c r="U556" s="420"/>
      <c r="V556" s="420"/>
      <c r="W556" s="420"/>
      <c r="X556" s="420"/>
      <c r="Y556" s="420"/>
      <c r="Z556" s="420"/>
      <c r="AA556" s="420"/>
      <c r="AB556" s="420"/>
      <c r="AC556" s="420"/>
      <c r="AD556" s="420"/>
      <c r="AE556" s="420"/>
      <c r="AF556" s="420"/>
      <c r="AG556" s="420"/>
      <c r="AH556" s="420"/>
      <c r="AI556" s="420"/>
      <c r="AJ556" s="420"/>
      <c r="AK556" s="420"/>
      <c r="AL556" s="420"/>
      <c r="AM556" s="420"/>
      <c r="AN556" s="420"/>
      <c r="AO556" s="420"/>
      <c r="AP556" s="420"/>
      <c r="AQ556" s="420"/>
    </row>
    <row r="557" spans="1:43" x14ac:dyDescent="0.2">
      <c r="A557" s="415"/>
      <c r="B557" s="415"/>
      <c r="C557" s="420"/>
      <c r="D557" s="422"/>
      <c r="E557" s="419"/>
      <c r="F557" s="419"/>
      <c r="G557" s="420"/>
      <c r="H557" s="420"/>
      <c r="I557" s="420"/>
      <c r="J557" s="420"/>
      <c r="K557" s="420"/>
      <c r="L557" s="420"/>
      <c r="M557" s="420"/>
      <c r="N557" s="420"/>
      <c r="O557" s="420"/>
      <c r="P557" s="420"/>
      <c r="Q557" s="420"/>
      <c r="R557" s="420"/>
      <c r="S557" s="420"/>
      <c r="T557" s="420"/>
      <c r="U557" s="420"/>
      <c r="V557" s="420"/>
      <c r="W557" s="420"/>
      <c r="X557" s="420"/>
      <c r="Y557" s="420"/>
      <c r="Z557" s="420"/>
      <c r="AA557" s="420"/>
      <c r="AB557" s="420"/>
      <c r="AC557" s="420"/>
      <c r="AD557" s="420"/>
      <c r="AE557" s="420"/>
      <c r="AF557" s="420"/>
      <c r="AG557" s="420"/>
      <c r="AH557" s="420"/>
      <c r="AI557" s="420"/>
      <c r="AJ557" s="420"/>
      <c r="AK557" s="420"/>
      <c r="AL557" s="420"/>
      <c r="AM557" s="420"/>
      <c r="AN557" s="420"/>
      <c r="AO557" s="420"/>
      <c r="AP557" s="420"/>
      <c r="AQ557" s="420"/>
    </row>
    <row r="558" spans="1:43" x14ac:dyDescent="0.2">
      <c r="A558" s="415"/>
      <c r="B558" s="415"/>
      <c r="C558" s="420"/>
      <c r="D558" s="422"/>
      <c r="E558" s="419"/>
      <c r="F558" s="419"/>
      <c r="G558" s="420"/>
      <c r="H558" s="420"/>
      <c r="I558" s="420"/>
      <c r="J558" s="420"/>
      <c r="K558" s="420"/>
      <c r="L558" s="420"/>
      <c r="M558" s="420"/>
      <c r="N558" s="420"/>
      <c r="O558" s="420"/>
      <c r="P558" s="420"/>
      <c r="Q558" s="420"/>
      <c r="R558" s="420"/>
      <c r="S558" s="420"/>
      <c r="T558" s="420"/>
      <c r="U558" s="420"/>
      <c r="V558" s="420"/>
      <c r="W558" s="420"/>
      <c r="X558" s="420"/>
      <c r="Y558" s="420"/>
      <c r="Z558" s="420"/>
      <c r="AA558" s="420"/>
      <c r="AB558" s="420"/>
      <c r="AC558" s="420"/>
      <c r="AD558" s="420"/>
      <c r="AE558" s="420"/>
      <c r="AF558" s="420"/>
      <c r="AG558" s="420"/>
      <c r="AH558" s="420"/>
      <c r="AI558" s="420"/>
      <c r="AJ558" s="420"/>
      <c r="AK558" s="420"/>
      <c r="AL558" s="420"/>
      <c r="AM558" s="420"/>
      <c r="AN558" s="420"/>
      <c r="AO558" s="420"/>
      <c r="AP558" s="420"/>
      <c r="AQ558" s="420"/>
    </row>
    <row r="559" spans="1:43" x14ac:dyDescent="0.2">
      <c r="A559" s="415"/>
      <c r="B559" s="415"/>
      <c r="C559" s="420"/>
      <c r="D559" s="422"/>
      <c r="E559" s="419"/>
      <c r="F559" s="419"/>
      <c r="G559" s="420"/>
      <c r="H559" s="420"/>
      <c r="I559" s="420"/>
      <c r="J559" s="420"/>
      <c r="K559" s="420"/>
      <c r="L559" s="420"/>
      <c r="M559" s="420"/>
      <c r="N559" s="420"/>
      <c r="O559" s="420"/>
      <c r="P559" s="420"/>
      <c r="Q559" s="420"/>
      <c r="R559" s="420"/>
      <c r="S559" s="420"/>
      <c r="T559" s="420"/>
      <c r="U559" s="420"/>
      <c r="V559" s="420"/>
      <c r="W559" s="420"/>
      <c r="X559" s="420"/>
      <c r="Y559" s="420"/>
      <c r="Z559" s="420"/>
      <c r="AA559" s="420"/>
      <c r="AB559" s="420"/>
      <c r="AC559" s="420"/>
      <c r="AD559" s="420"/>
      <c r="AE559" s="420"/>
      <c r="AF559" s="420"/>
      <c r="AG559" s="420"/>
      <c r="AH559" s="420"/>
      <c r="AI559" s="420"/>
      <c r="AJ559" s="420"/>
      <c r="AK559" s="420"/>
      <c r="AL559" s="420"/>
      <c r="AM559" s="420"/>
      <c r="AN559" s="420"/>
      <c r="AO559" s="420"/>
      <c r="AP559" s="420"/>
      <c r="AQ559" s="420"/>
    </row>
    <row r="560" spans="1:43" x14ac:dyDescent="0.2">
      <c r="A560" s="415"/>
      <c r="B560" s="415"/>
      <c r="C560" s="420"/>
      <c r="D560" s="422"/>
      <c r="E560" s="419"/>
      <c r="F560" s="419"/>
      <c r="G560" s="420"/>
      <c r="H560" s="420"/>
      <c r="I560" s="420"/>
      <c r="J560" s="420"/>
      <c r="K560" s="420"/>
      <c r="L560" s="420"/>
      <c r="M560" s="420"/>
      <c r="N560" s="420"/>
      <c r="O560" s="420"/>
      <c r="P560" s="420"/>
      <c r="Q560" s="420"/>
      <c r="R560" s="420"/>
      <c r="S560" s="420"/>
      <c r="T560" s="420"/>
      <c r="U560" s="420"/>
      <c r="V560" s="420"/>
      <c r="W560" s="420"/>
      <c r="X560" s="420"/>
      <c r="Y560" s="420"/>
      <c r="Z560" s="420"/>
      <c r="AA560" s="420"/>
      <c r="AB560" s="420"/>
      <c r="AC560" s="420"/>
      <c r="AD560" s="420"/>
      <c r="AE560" s="420"/>
      <c r="AF560" s="420"/>
      <c r="AG560" s="420"/>
      <c r="AH560" s="420"/>
      <c r="AI560" s="420"/>
      <c r="AJ560" s="420"/>
      <c r="AK560" s="420"/>
      <c r="AL560" s="420"/>
      <c r="AM560" s="420"/>
      <c r="AN560" s="420"/>
      <c r="AO560" s="420"/>
      <c r="AP560" s="420"/>
      <c r="AQ560" s="420"/>
    </row>
    <row r="561" spans="1:43" x14ac:dyDescent="0.2">
      <c r="A561" s="415"/>
      <c r="B561" s="415"/>
      <c r="C561" s="420"/>
      <c r="D561" s="422"/>
      <c r="E561" s="419"/>
      <c r="F561" s="419"/>
      <c r="G561" s="420"/>
      <c r="H561" s="420"/>
      <c r="I561" s="420"/>
      <c r="J561" s="420"/>
      <c r="K561" s="420"/>
      <c r="L561" s="420"/>
      <c r="M561" s="420"/>
      <c r="N561" s="420"/>
      <c r="O561" s="420"/>
      <c r="P561" s="420"/>
      <c r="Q561" s="420"/>
      <c r="R561" s="420"/>
      <c r="S561" s="420"/>
      <c r="T561" s="420"/>
      <c r="U561" s="420"/>
      <c r="V561" s="420"/>
      <c r="W561" s="420"/>
      <c r="X561" s="420"/>
      <c r="Y561" s="420"/>
      <c r="Z561" s="420"/>
      <c r="AA561" s="420"/>
      <c r="AB561" s="420"/>
      <c r="AC561" s="420"/>
      <c r="AD561" s="420"/>
      <c r="AE561" s="420"/>
      <c r="AF561" s="420"/>
      <c r="AG561" s="420"/>
      <c r="AH561" s="420"/>
      <c r="AI561" s="420"/>
      <c r="AJ561" s="420"/>
      <c r="AK561" s="420"/>
      <c r="AL561" s="420"/>
      <c r="AM561" s="420"/>
      <c r="AN561" s="420"/>
      <c r="AO561" s="420"/>
      <c r="AP561" s="420"/>
      <c r="AQ561" s="420"/>
    </row>
    <row r="562" spans="1:43" x14ac:dyDescent="0.2">
      <c r="A562" s="415"/>
      <c r="B562" s="415"/>
      <c r="C562" s="420"/>
      <c r="D562" s="422"/>
      <c r="E562" s="419"/>
      <c r="F562" s="419"/>
      <c r="G562" s="420"/>
      <c r="H562" s="420"/>
      <c r="I562" s="420"/>
      <c r="J562" s="420"/>
      <c r="K562" s="420"/>
      <c r="L562" s="420"/>
      <c r="M562" s="420"/>
      <c r="N562" s="420"/>
      <c r="O562" s="420"/>
      <c r="P562" s="420"/>
      <c r="Q562" s="420"/>
      <c r="R562" s="420"/>
      <c r="S562" s="420"/>
      <c r="T562" s="420"/>
      <c r="U562" s="420"/>
      <c r="V562" s="420"/>
      <c r="W562" s="420"/>
      <c r="X562" s="420"/>
      <c r="Y562" s="420"/>
      <c r="Z562" s="420"/>
      <c r="AA562" s="420"/>
      <c r="AB562" s="420"/>
      <c r="AC562" s="420"/>
      <c r="AD562" s="420"/>
      <c r="AE562" s="420"/>
      <c r="AF562" s="420"/>
      <c r="AG562" s="420"/>
      <c r="AH562" s="420"/>
      <c r="AI562" s="420"/>
      <c r="AJ562" s="420"/>
      <c r="AK562" s="420"/>
      <c r="AL562" s="420"/>
      <c r="AM562" s="420"/>
      <c r="AN562" s="420"/>
      <c r="AO562" s="420"/>
      <c r="AP562" s="420"/>
      <c r="AQ562" s="420"/>
    </row>
    <row r="563" spans="1:43" x14ac:dyDescent="0.2">
      <c r="A563" s="415"/>
      <c r="B563" s="415"/>
      <c r="C563" s="420"/>
      <c r="D563" s="422"/>
      <c r="E563" s="419"/>
      <c r="F563" s="419"/>
      <c r="G563" s="420"/>
      <c r="H563" s="420"/>
      <c r="I563" s="420"/>
      <c r="J563" s="420"/>
      <c r="K563" s="420"/>
      <c r="L563" s="420"/>
      <c r="M563" s="420"/>
      <c r="N563" s="420"/>
      <c r="O563" s="420"/>
      <c r="P563" s="420"/>
      <c r="Q563" s="420"/>
      <c r="R563" s="420"/>
      <c r="S563" s="420"/>
      <c r="T563" s="420"/>
      <c r="U563" s="420"/>
      <c r="V563" s="420"/>
      <c r="W563" s="420"/>
      <c r="X563" s="420"/>
      <c r="Y563" s="420"/>
      <c r="Z563" s="420"/>
      <c r="AA563" s="420"/>
      <c r="AB563" s="420"/>
      <c r="AC563" s="420"/>
      <c r="AD563" s="420"/>
      <c r="AE563" s="420"/>
      <c r="AF563" s="420"/>
      <c r="AG563" s="420"/>
      <c r="AH563" s="420"/>
      <c r="AI563" s="420"/>
      <c r="AJ563" s="420"/>
      <c r="AK563" s="420"/>
      <c r="AL563" s="420"/>
      <c r="AM563" s="420"/>
      <c r="AN563" s="420"/>
      <c r="AO563" s="420"/>
      <c r="AP563" s="420"/>
      <c r="AQ563" s="420"/>
    </row>
    <row r="564" spans="1:43" x14ac:dyDescent="0.2">
      <c r="A564" s="415"/>
      <c r="B564" s="415"/>
      <c r="C564" s="420"/>
      <c r="D564" s="422"/>
      <c r="E564" s="419"/>
      <c r="F564" s="419"/>
      <c r="G564" s="420"/>
      <c r="H564" s="420"/>
      <c r="I564" s="420"/>
      <c r="J564" s="420"/>
      <c r="K564" s="420"/>
      <c r="L564" s="420"/>
      <c r="M564" s="420"/>
      <c r="N564" s="420"/>
      <c r="O564" s="420"/>
      <c r="P564" s="420"/>
      <c r="Q564" s="420"/>
      <c r="R564" s="420"/>
      <c r="S564" s="420"/>
      <c r="T564" s="420"/>
      <c r="U564" s="420"/>
      <c r="V564" s="420"/>
      <c r="W564" s="420"/>
      <c r="X564" s="420"/>
      <c r="Y564" s="420"/>
      <c r="Z564" s="420"/>
      <c r="AA564" s="420"/>
      <c r="AB564" s="420"/>
      <c r="AC564" s="420"/>
      <c r="AD564" s="420"/>
      <c r="AE564" s="420"/>
      <c r="AF564" s="420"/>
      <c r="AG564" s="420"/>
      <c r="AH564" s="420"/>
      <c r="AI564" s="420"/>
      <c r="AJ564" s="420"/>
      <c r="AK564" s="420"/>
      <c r="AL564" s="420"/>
      <c r="AM564" s="420"/>
      <c r="AN564" s="420"/>
      <c r="AO564" s="420"/>
      <c r="AP564" s="420"/>
      <c r="AQ564" s="420"/>
    </row>
    <row r="565" spans="1:43" x14ac:dyDescent="0.2">
      <c r="A565" s="415"/>
      <c r="B565" s="415"/>
      <c r="C565" s="420"/>
      <c r="D565" s="422"/>
      <c r="E565" s="419"/>
      <c r="F565" s="419"/>
      <c r="G565" s="420"/>
      <c r="H565" s="420"/>
      <c r="I565" s="420"/>
      <c r="J565" s="420"/>
      <c r="K565" s="420"/>
      <c r="L565" s="420"/>
      <c r="M565" s="420"/>
      <c r="N565" s="420"/>
      <c r="O565" s="420"/>
      <c r="P565" s="420"/>
      <c r="Q565" s="420"/>
      <c r="R565" s="420"/>
      <c r="S565" s="420"/>
      <c r="T565" s="420"/>
      <c r="U565" s="420"/>
      <c r="V565" s="420"/>
      <c r="W565" s="420"/>
      <c r="X565" s="420"/>
      <c r="Y565" s="420"/>
      <c r="Z565" s="420"/>
      <c r="AA565" s="420"/>
      <c r="AB565" s="420"/>
      <c r="AC565" s="420"/>
      <c r="AD565" s="420"/>
      <c r="AE565" s="420"/>
      <c r="AF565" s="420"/>
      <c r="AG565" s="420"/>
      <c r="AH565" s="420"/>
      <c r="AI565" s="420"/>
      <c r="AJ565" s="420"/>
      <c r="AK565" s="420"/>
      <c r="AL565" s="420"/>
      <c r="AM565" s="420"/>
      <c r="AN565" s="420"/>
      <c r="AO565" s="420"/>
      <c r="AP565" s="420"/>
      <c r="AQ565" s="420"/>
    </row>
    <row r="566" spans="1:43" x14ac:dyDescent="0.2">
      <c r="A566" s="415"/>
      <c r="B566" s="415"/>
      <c r="C566" s="420"/>
      <c r="D566" s="422"/>
      <c r="E566" s="419"/>
      <c r="F566" s="419"/>
      <c r="G566" s="420"/>
      <c r="H566" s="420"/>
      <c r="I566" s="420"/>
      <c r="J566" s="420"/>
      <c r="K566" s="420"/>
      <c r="L566" s="420"/>
      <c r="M566" s="420"/>
      <c r="N566" s="420"/>
      <c r="O566" s="420"/>
      <c r="P566" s="420"/>
      <c r="Q566" s="420"/>
      <c r="R566" s="420"/>
      <c r="S566" s="420"/>
      <c r="T566" s="420"/>
      <c r="U566" s="420"/>
      <c r="V566" s="420"/>
      <c r="W566" s="420"/>
      <c r="X566" s="420"/>
      <c r="Y566" s="420"/>
      <c r="Z566" s="420"/>
      <c r="AA566" s="420"/>
      <c r="AB566" s="420"/>
      <c r="AC566" s="420"/>
      <c r="AD566" s="420"/>
      <c r="AE566" s="420"/>
      <c r="AF566" s="420"/>
      <c r="AG566" s="420"/>
      <c r="AH566" s="420"/>
      <c r="AI566" s="420"/>
      <c r="AJ566" s="420"/>
      <c r="AK566" s="420"/>
      <c r="AL566" s="420"/>
      <c r="AM566" s="420"/>
      <c r="AN566" s="420"/>
      <c r="AO566" s="420"/>
      <c r="AP566" s="420"/>
      <c r="AQ566" s="420"/>
    </row>
    <row r="567" spans="1:43" x14ac:dyDescent="0.2">
      <c r="A567" s="415"/>
      <c r="B567" s="415"/>
      <c r="C567" s="420"/>
      <c r="D567" s="422"/>
      <c r="E567" s="419"/>
      <c r="F567" s="419"/>
      <c r="G567" s="420"/>
      <c r="H567" s="420"/>
      <c r="I567" s="420"/>
      <c r="J567" s="420"/>
      <c r="K567" s="420"/>
      <c r="L567" s="420"/>
      <c r="M567" s="420"/>
      <c r="N567" s="420"/>
      <c r="O567" s="420"/>
      <c r="P567" s="420"/>
      <c r="Q567" s="420"/>
      <c r="R567" s="420"/>
      <c r="S567" s="420"/>
      <c r="T567" s="420"/>
      <c r="U567" s="420"/>
      <c r="V567" s="420"/>
      <c r="W567" s="420"/>
      <c r="X567" s="420"/>
      <c r="Y567" s="420"/>
      <c r="Z567" s="420"/>
      <c r="AA567" s="420"/>
      <c r="AB567" s="420"/>
      <c r="AC567" s="420"/>
      <c r="AD567" s="420"/>
      <c r="AE567" s="420"/>
      <c r="AF567" s="420"/>
      <c r="AG567" s="420"/>
      <c r="AH567" s="420"/>
      <c r="AI567" s="420"/>
      <c r="AJ567" s="420"/>
      <c r="AK567" s="420"/>
      <c r="AL567" s="420"/>
      <c r="AM567" s="420"/>
      <c r="AN567" s="420"/>
      <c r="AO567" s="420"/>
      <c r="AP567" s="420"/>
      <c r="AQ567" s="420"/>
    </row>
    <row r="568" spans="1:43" x14ac:dyDescent="0.2">
      <c r="A568" s="415"/>
      <c r="B568" s="415"/>
      <c r="C568" s="420"/>
      <c r="D568" s="422"/>
      <c r="E568" s="419"/>
      <c r="F568" s="419"/>
      <c r="G568" s="420"/>
      <c r="H568" s="420"/>
      <c r="I568" s="420"/>
      <c r="J568" s="420"/>
      <c r="K568" s="420"/>
      <c r="L568" s="420"/>
      <c r="M568" s="420"/>
      <c r="N568" s="420"/>
      <c r="O568" s="420"/>
      <c r="P568" s="420"/>
      <c r="Q568" s="420"/>
      <c r="R568" s="420"/>
      <c r="S568" s="420"/>
      <c r="T568" s="420"/>
      <c r="U568" s="420"/>
      <c r="V568" s="420"/>
      <c r="W568" s="420"/>
      <c r="X568" s="420"/>
      <c r="Y568" s="420"/>
      <c r="Z568" s="420"/>
      <c r="AA568" s="420"/>
      <c r="AB568" s="420"/>
      <c r="AC568" s="420"/>
      <c r="AD568" s="420"/>
      <c r="AE568" s="420"/>
      <c r="AF568" s="420"/>
      <c r="AG568" s="420"/>
      <c r="AH568" s="420"/>
      <c r="AI568" s="420"/>
      <c r="AJ568" s="420"/>
      <c r="AK568" s="420"/>
      <c r="AL568" s="420"/>
      <c r="AM568" s="420"/>
      <c r="AN568" s="420"/>
      <c r="AO568" s="420"/>
      <c r="AP568" s="420"/>
      <c r="AQ568" s="420"/>
    </row>
    <row r="569" spans="1:43" x14ac:dyDescent="0.2">
      <c r="A569" s="415"/>
      <c r="B569" s="415"/>
      <c r="C569" s="420"/>
      <c r="D569" s="422"/>
      <c r="E569" s="419"/>
      <c r="F569" s="419"/>
      <c r="G569" s="420"/>
      <c r="H569" s="420"/>
      <c r="I569" s="420"/>
      <c r="J569" s="420"/>
      <c r="K569" s="420"/>
      <c r="L569" s="420"/>
      <c r="M569" s="420"/>
      <c r="N569" s="420"/>
      <c r="O569" s="420"/>
      <c r="P569" s="420"/>
      <c r="Q569" s="420"/>
      <c r="R569" s="420"/>
      <c r="S569" s="420"/>
      <c r="T569" s="420"/>
      <c r="U569" s="420"/>
      <c r="V569" s="420"/>
      <c r="W569" s="420"/>
      <c r="X569" s="420"/>
      <c r="Y569" s="420"/>
      <c r="Z569" s="420"/>
      <c r="AA569" s="420"/>
      <c r="AB569" s="420"/>
      <c r="AC569" s="420"/>
      <c r="AD569" s="420"/>
      <c r="AE569" s="420"/>
      <c r="AF569" s="420"/>
      <c r="AG569" s="420"/>
      <c r="AH569" s="420"/>
      <c r="AI569" s="420"/>
      <c r="AJ569" s="420"/>
      <c r="AK569" s="420"/>
      <c r="AL569" s="420"/>
      <c r="AM569" s="420"/>
      <c r="AN569" s="420"/>
      <c r="AO569" s="420"/>
      <c r="AP569" s="420"/>
      <c r="AQ569" s="420"/>
    </row>
    <row r="570" spans="1:43" x14ac:dyDescent="0.2">
      <c r="A570" s="415"/>
      <c r="B570" s="415"/>
      <c r="C570" s="420"/>
      <c r="D570" s="422"/>
      <c r="E570" s="419"/>
      <c r="F570" s="419"/>
      <c r="G570" s="420"/>
      <c r="H570" s="420"/>
      <c r="I570" s="420"/>
      <c r="J570" s="420"/>
      <c r="K570" s="420"/>
      <c r="L570" s="420"/>
      <c r="M570" s="420"/>
      <c r="N570" s="420"/>
      <c r="O570" s="420"/>
      <c r="P570" s="420"/>
      <c r="Q570" s="420"/>
      <c r="R570" s="420"/>
      <c r="S570" s="420"/>
      <c r="T570" s="420"/>
      <c r="U570" s="420"/>
      <c r="V570" s="420"/>
      <c r="W570" s="420"/>
      <c r="X570" s="420"/>
      <c r="Y570" s="420"/>
      <c r="Z570" s="420"/>
      <c r="AA570" s="420"/>
      <c r="AB570" s="420"/>
      <c r="AC570" s="420"/>
      <c r="AD570" s="420"/>
      <c r="AE570" s="420"/>
      <c r="AF570" s="420"/>
      <c r="AG570" s="420"/>
      <c r="AH570" s="420"/>
      <c r="AI570" s="420"/>
      <c r="AJ570" s="420"/>
      <c r="AK570" s="420"/>
      <c r="AL570" s="420"/>
      <c r="AM570" s="420"/>
      <c r="AN570" s="420"/>
      <c r="AO570" s="420"/>
      <c r="AP570" s="420"/>
      <c r="AQ570" s="420"/>
    </row>
    <row r="571" spans="1:43" x14ac:dyDescent="0.2">
      <c r="A571" s="415"/>
      <c r="B571" s="415"/>
      <c r="C571" s="420"/>
      <c r="D571" s="422"/>
      <c r="E571" s="419"/>
      <c r="F571" s="419"/>
      <c r="G571" s="420"/>
      <c r="H571" s="420"/>
      <c r="I571" s="420"/>
      <c r="J571" s="420"/>
      <c r="K571" s="420"/>
      <c r="L571" s="420"/>
      <c r="M571" s="420"/>
      <c r="N571" s="420"/>
      <c r="O571" s="420"/>
      <c r="P571" s="420"/>
      <c r="Q571" s="420"/>
      <c r="R571" s="420"/>
      <c r="S571" s="420"/>
      <c r="T571" s="420"/>
      <c r="U571" s="420"/>
      <c r="V571" s="420"/>
      <c r="W571" s="420"/>
      <c r="X571" s="420"/>
      <c r="Y571" s="420"/>
      <c r="Z571" s="420"/>
      <c r="AA571" s="420"/>
      <c r="AB571" s="420"/>
      <c r="AC571" s="420"/>
      <c r="AD571" s="420"/>
      <c r="AE571" s="420"/>
      <c r="AF571" s="420"/>
      <c r="AG571" s="420"/>
      <c r="AH571" s="420"/>
      <c r="AI571" s="420"/>
      <c r="AJ571" s="420"/>
      <c r="AK571" s="420"/>
      <c r="AL571" s="420"/>
      <c r="AM571" s="420"/>
      <c r="AN571" s="420"/>
      <c r="AO571" s="420"/>
      <c r="AP571" s="420"/>
      <c r="AQ571" s="420"/>
    </row>
    <row r="572" spans="1:43" x14ac:dyDescent="0.2">
      <c r="A572" s="415"/>
      <c r="B572" s="415"/>
      <c r="C572" s="420"/>
      <c r="D572" s="422"/>
      <c r="E572" s="419"/>
      <c r="F572" s="419"/>
      <c r="G572" s="420"/>
      <c r="H572" s="420"/>
      <c r="I572" s="420"/>
      <c r="J572" s="420"/>
      <c r="K572" s="420"/>
      <c r="L572" s="420"/>
      <c r="M572" s="420"/>
      <c r="N572" s="420"/>
      <c r="O572" s="420"/>
      <c r="P572" s="420"/>
      <c r="Q572" s="420"/>
      <c r="R572" s="420"/>
      <c r="S572" s="420"/>
      <c r="T572" s="420"/>
      <c r="U572" s="420"/>
      <c r="V572" s="420"/>
      <c r="W572" s="420"/>
      <c r="X572" s="420"/>
      <c r="Y572" s="420"/>
      <c r="Z572" s="420"/>
      <c r="AA572" s="420"/>
      <c r="AB572" s="420"/>
      <c r="AC572" s="420"/>
      <c r="AD572" s="420"/>
      <c r="AE572" s="420"/>
      <c r="AF572" s="420"/>
      <c r="AG572" s="420"/>
      <c r="AH572" s="420"/>
      <c r="AI572" s="420"/>
      <c r="AJ572" s="420"/>
      <c r="AK572" s="420"/>
      <c r="AL572" s="420"/>
      <c r="AM572" s="420"/>
      <c r="AN572" s="420"/>
      <c r="AO572" s="420"/>
      <c r="AP572" s="420"/>
      <c r="AQ572" s="420"/>
    </row>
    <row r="573" spans="1:43" x14ac:dyDescent="0.2">
      <c r="A573" s="415"/>
      <c r="B573" s="415"/>
      <c r="C573" s="420"/>
      <c r="D573" s="422"/>
      <c r="E573" s="419"/>
      <c r="F573" s="419"/>
      <c r="G573" s="420"/>
      <c r="H573" s="420"/>
      <c r="I573" s="420"/>
      <c r="J573" s="420"/>
      <c r="K573" s="420"/>
      <c r="L573" s="420"/>
      <c r="M573" s="420"/>
      <c r="N573" s="420"/>
      <c r="O573" s="420"/>
      <c r="P573" s="420"/>
      <c r="Q573" s="420"/>
      <c r="R573" s="420"/>
      <c r="S573" s="420"/>
      <c r="T573" s="420"/>
      <c r="U573" s="420"/>
      <c r="V573" s="420"/>
      <c r="W573" s="420"/>
      <c r="X573" s="420"/>
      <c r="Y573" s="420"/>
      <c r="Z573" s="420"/>
      <c r="AA573" s="420"/>
      <c r="AB573" s="420"/>
      <c r="AC573" s="420"/>
      <c r="AD573" s="420"/>
      <c r="AE573" s="420"/>
      <c r="AF573" s="420"/>
      <c r="AG573" s="420"/>
      <c r="AH573" s="420"/>
      <c r="AI573" s="420"/>
      <c r="AJ573" s="420"/>
      <c r="AK573" s="420"/>
      <c r="AL573" s="420"/>
      <c r="AM573" s="420"/>
      <c r="AN573" s="420"/>
      <c r="AO573" s="420"/>
      <c r="AP573" s="420"/>
      <c r="AQ573" s="420"/>
    </row>
    <row r="574" spans="1:43" x14ac:dyDescent="0.2">
      <c r="A574" s="415"/>
      <c r="B574" s="415"/>
      <c r="C574" s="420"/>
      <c r="D574" s="422"/>
      <c r="E574" s="419"/>
      <c r="F574" s="419"/>
      <c r="G574" s="420"/>
      <c r="H574" s="420"/>
      <c r="I574" s="420"/>
      <c r="J574" s="420"/>
      <c r="K574" s="420"/>
      <c r="L574" s="420"/>
      <c r="M574" s="420"/>
      <c r="N574" s="420"/>
      <c r="O574" s="420"/>
      <c r="P574" s="420"/>
      <c r="Q574" s="420"/>
      <c r="R574" s="420"/>
      <c r="S574" s="420"/>
      <c r="T574" s="420"/>
      <c r="U574" s="420"/>
      <c r="V574" s="420"/>
      <c r="W574" s="420"/>
      <c r="X574" s="420"/>
      <c r="Y574" s="420"/>
      <c r="Z574" s="420"/>
      <c r="AA574" s="420"/>
      <c r="AB574" s="420"/>
      <c r="AC574" s="420"/>
      <c r="AD574" s="420"/>
      <c r="AE574" s="420"/>
      <c r="AF574" s="420"/>
      <c r="AG574" s="420"/>
      <c r="AH574" s="420"/>
      <c r="AI574" s="420"/>
      <c r="AJ574" s="420"/>
      <c r="AK574" s="420"/>
      <c r="AL574" s="420"/>
      <c r="AM574" s="420"/>
      <c r="AN574" s="420"/>
      <c r="AO574" s="420"/>
      <c r="AP574" s="420"/>
      <c r="AQ574" s="420"/>
    </row>
    <row r="575" spans="1:43" x14ac:dyDescent="0.2">
      <c r="A575" s="415"/>
      <c r="B575" s="415"/>
      <c r="C575" s="420"/>
      <c r="D575" s="422"/>
      <c r="E575" s="419"/>
      <c r="F575" s="419"/>
      <c r="G575" s="420"/>
      <c r="H575" s="420"/>
      <c r="I575" s="420"/>
      <c r="J575" s="420"/>
      <c r="K575" s="420"/>
      <c r="L575" s="420"/>
      <c r="M575" s="420"/>
      <c r="N575" s="420"/>
      <c r="O575" s="420"/>
      <c r="P575" s="420"/>
      <c r="Q575" s="420"/>
      <c r="R575" s="420"/>
      <c r="S575" s="420"/>
      <c r="T575" s="420"/>
      <c r="U575" s="420"/>
      <c r="V575" s="420"/>
      <c r="W575" s="420"/>
      <c r="X575" s="420"/>
      <c r="Y575" s="420"/>
      <c r="Z575" s="420"/>
      <c r="AA575" s="420"/>
      <c r="AB575" s="420"/>
      <c r="AC575" s="420"/>
      <c r="AD575" s="420"/>
      <c r="AE575" s="420"/>
      <c r="AF575" s="420"/>
      <c r="AG575" s="420"/>
      <c r="AH575" s="420"/>
      <c r="AI575" s="420"/>
      <c r="AJ575" s="420"/>
      <c r="AK575" s="420"/>
      <c r="AL575" s="420"/>
      <c r="AM575" s="420"/>
      <c r="AN575" s="420"/>
      <c r="AO575" s="420"/>
      <c r="AP575" s="420"/>
      <c r="AQ575" s="420"/>
    </row>
    <row r="576" spans="1:43" x14ac:dyDescent="0.2">
      <c r="A576" s="415"/>
      <c r="B576" s="415"/>
      <c r="C576" s="420"/>
      <c r="D576" s="422"/>
      <c r="E576" s="419"/>
      <c r="F576" s="419"/>
      <c r="G576" s="420"/>
      <c r="H576" s="420"/>
      <c r="I576" s="420"/>
      <c r="J576" s="420"/>
      <c r="K576" s="420"/>
      <c r="L576" s="420"/>
      <c r="M576" s="420"/>
      <c r="N576" s="420"/>
      <c r="O576" s="420"/>
      <c r="P576" s="420"/>
      <c r="Q576" s="420"/>
      <c r="R576" s="420"/>
      <c r="S576" s="420"/>
      <c r="T576" s="420"/>
      <c r="U576" s="420"/>
      <c r="V576" s="420"/>
      <c r="W576" s="420"/>
      <c r="X576" s="420"/>
      <c r="Y576" s="420"/>
      <c r="Z576" s="420"/>
      <c r="AA576" s="420"/>
      <c r="AB576" s="420"/>
      <c r="AC576" s="420"/>
      <c r="AD576" s="420"/>
      <c r="AE576" s="420"/>
      <c r="AF576" s="420"/>
      <c r="AG576" s="420"/>
      <c r="AH576" s="420"/>
      <c r="AI576" s="420"/>
      <c r="AJ576" s="420"/>
      <c r="AK576" s="420"/>
      <c r="AL576" s="420"/>
      <c r="AM576" s="420"/>
      <c r="AN576" s="420"/>
      <c r="AO576" s="420"/>
      <c r="AP576" s="420"/>
      <c r="AQ576" s="420"/>
    </row>
    <row r="577" spans="1:43" x14ac:dyDescent="0.2">
      <c r="A577" s="415"/>
      <c r="B577" s="415"/>
      <c r="C577" s="420"/>
      <c r="D577" s="422"/>
      <c r="E577" s="419"/>
      <c r="F577" s="419"/>
      <c r="G577" s="420"/>
      <c r="H577" s="420"/>
      <c r="I577" s="420"/>
      <c r="J577" s="420"/>
      <c r="K577" s="420"/>
      <c r="L577" s="420"/>
      <c r="M577" s="420"/>
      <c r="N577" s="420"/>
      <c r="O577" s="420"/>
      <c r="P577" s="420"/>
      <c r="Q577" s="420"/>
      <c r="R577" s="420"/>
      <c r="S577" s="420"/>
      <c r="T577" s="420"/>
      <c r="U577" s="420"/>
      <c r="V577" s="420"/>
      <c r="W577" s="420"/>
      <c r="X577" s="420"/>
      <c r="Y577" s="420"/>
      <c r="Z577" s="420"/>
      <c r="AA577" s="420"/>
      <c r="AB577" s="420"/>
      <c r="AC577" s="420"/>
      <c r="AD577" s="420"/>
      <c r="AE577" s="420"/>
      <c r="AF577" s="420"/>
      <c r="AG577" s="420"/>
      <c r="AH577" s="420"/>
      <c r="AI577" s="420"/>
      <c r="AJ577" s="420"/>
      <c r="AK577" s="420"/>
      <c r="AL577" s="420"/>
      <c r="AM577" s="420"/>
      <c r="AN577" s="420"/>
      <c r="AO577" s="420"/>
      <c r="AP577" s="420"/>
      <c r="AQ577" s="420"/>
    </row>
    <row r="578" spans="1:43" x14ac:dyDescent="0.2">
      <c r="A578" s="415"/>
      <c r="B578" s="415"/>
      <c r="C578" s="420"/>
      <c r="D578" s="422"/>
      <c r="E578" s="419"/>
      <c r="F578" s="419"/>
      <c r="G578" s="420"/>
      <c r="H578" s="420"/>
      <c r="I578" s="420"/>
      <c r="J578" s="420"/>
      <c r="K578" s="420"/>
      <c r="L578" s="420"/>
      <c r="M578" s="420"/>
      <c r="N578" s="420"/>
      <c r="O578" s="420"/>
      <c r="P578" s="420"/>
      <c r="Q578" s="420"/>
      <c r="R578" s="420"/>
      <c r="S578" s="420"/>
      <c r="T578" s="420"/>
      <c r="U578" s="420"/>
      <c r="V578" s="420"/>
      <c r="W578" s="420"/>
      <c r="X578" s="420"/>
      <c r="Y578" s="420"/>
      <c r="Z578" s="420"/>
      <c r="AA578" s="420"/>
      <c r="AB578" s="420"/>
      <c r="AC578" s="420"/>
      <c r="AD578" s="420"/>
      <c r="AE578" s="420"/>
      <c r="AF578" s="420"/>
      <c r="AG578" s="420"/>
      <c r="AH578" s="420"/>
      <c r="AI578" s="420"/>
      <c r="AJ578" s="420"/>
      <c r="AK578" s="420"/>
      <c r="AL578" s="420"/>
      <c r="AM578" s="420"/>
      <c r="AN578" s="420"/>
      <c r="AO578" s="420"/>
      <c r="AP578" s="420"/>
      <c r="AQ578" s="420"/>
    </row>
    <row r="579" spans="1:43" x14ac:dyDescent="0.2">
      <c r="A579" s="415"/>
      <c r="B579" s="415"/>
      <c r="C579" s="420"/>
      <c r="D579" s="422"/>
      <c r="E579" s="419"/>
      <c r="F579" s="419"/>
      <c r="G579" s="420"/>
      <c r="H579" s="420"/>
      <c r="I579" s="420"/>
      <c r="J579" s="420"/>
      <c r="K579" s="420"/>
      <c r="L579" s="420"/>
      <c r="M579" s="420"/>
      <c r="N579" s="420"/>
      <c r="O579" s="420"/>
      <c r="P579" s="420"/>
      <c r="Q579" s="420"/>
      <c r="R579" s="420"/>
      <c r="S579" s="420"/>
      <c r="T579" s="420"/>
      <c r="U579" s="420"/>
      <c r="V579" s="420"/>
      <c r="W579" s="420"/>
      <c r="X579" s="420"/>
      <c r="Y579" s="420"/>
      <c r="Z579" s="420"/>
      <c r="AA579" s="420"/>
      <c r="AB579" s="420"/>
      <c r="AC579" s="420"/>
      <c r="AD579" s="420"/>
      <c r="AE579" s="420"/>
      <c r="AF579" s="420"/>
      <c r="AG579" s="420"/>
      <c r="AH579" s="420"/>
      <c r="AI579" s="420"/>
      <c r="AJ579" s="420"/>
      <c r="AK579" s="420"/>
      <c r="AL579" s="420"/>
      <c r="AM579" s="420"/>
      <c r="AN579" s="420"/>
      <c r="AO579" s="420"/>
      <c r="AP579" s="420"/>
      <c r="AQ579" s="420"/>
    </row>
    <row r="580" spans="1:43" x14ac:dyDescent="0.2">
      <c r="A580" s="415"/>
      <c r="B580" s="415"/>
      <c r="C580" s="420"/>
      <c r="D580" s="422"/>
      <c r="E580" s="419"/>
      <c r="F580" s="419"/>
      <c r="G580" s="420"/>
      <c r="H580" s="420"/>
      <c r="I580" s="420"/>
      <c r="J580" s="420"/>
      <c r="K580" s="420"/>
      <c r="L580" s="420"/>
      <c r="M580" s="420"/>
      <c r="N580" s="420"/>
      <c r="O580" s="420"/>
      <c r="P580" s="420"/>
      <c r="Q580" s="420"/>
      <c r="R580" s="420"/>
      <c r="S580" s="420"/>
      <c r="T580" s="420"/>
      <c r="U580" s="420"/>
      <c r="V580" s="420"/>
      <c r="W580" s="420"/>
      <c r="X580" s="420"/>
      <c r="Y580" s="420"/>
      <c r="Z580" s="420"/>
      <c r="AA580" s="420"/>
      <c r="AB580" s="420"/>
      <c r="AC580" s="420"/>
      <c r="AD580" s="420"/>
      <c r="AE580" s="420"/>
      <c r="AF580" s="420"/>
      <c r="AG580" s="420"/>
      <c r="AH580" s="420"/>
      <c r="AI580" s="420"/>
      <c r="AJ580" s="420"/>
      <c r="AK580" s="420"/>
      <c r="AL580" s="420"/>
      <c r="AM580" s="420"/>
      <c r="AN580" s="420"/>
      <c r="AO580" s="420"/>
      <c r="AP580" s="420"/>
      <c r="AQ580" s="420"/>
    </row>
    <row r="581" spans="1:43" x14ac:dyDescent="0.2">
      <c r="A581" s="415"/>
      <c r="B581" s="415"/>
      <c r="C581" s="420"/>
      <c r="D581" s="422"/>
      <c r="E581" s="419"/>
      <c r="F581" s="419"/>
      <c r="G581" s="420"/>
      <c r="H581" s="420"/>
      <c r="I581" s="420"/>
      <c r="J581" s="420"/>
      <c r="K581" s="420"/>
      <c r="L581" s="420"/>
      <c r="M581" s="420"/>
      <c r="N581" s="420"/>
      <c r="O581" s="420"/>
      <c r="P581" s="420"/>
      <c r="Q581" s="420"/>
      <c r="R581" s="420"/>
      <c r="S581" s="420"/>
      <c r="T581" s="420"/>
      <c r="U581" s="420"/>
      <c r="V581" s="420"/>
      <c r="W581" s="420"/>
      <c r="X581" s="420"/>
      <c r="Y581" s="420"/>
      <c r="Z581" s="420"/>
      <c r="AA581" s="420"/>
      <c r="AB581" s="420"/>
      <c r="AC581" s="420"/>
      <c r="AD581" s="420"/>
      <c r="AE581" s="420"/>
      <c r="AF581" s="420"/>
      <c r="AG581" s="420"/>
      <c r="AH581" s="420"/>
      <c r="AI581" s="420"/>
      <c r="AJ581" s="420"/>
      <c r="AK581" s="420"/>
      <c r="AL581" s="420"/>
      <c r="AM581" s="420"/>
      <c r="AN581" s="420"/>
      <c r="AO581" s="420"/>
      <c r="AP581" s="420"/>
      <c r="AQ581" s="420"/>
    </row>
    <row r="582" spans="1:43" x14ac:dyDescent="0.2">
      <c r="A582" s="415"/>
      <c r="B582" s="415"/>
      <c r="C582" s="420"/>
      <c r="D582" s="422"/>
      <c r="E582" s="419"/>
      <c r="F582" s="419"/>
      <c r="G582" s="420"/>
      <c r="H582" s="420"/>
      <c r="I582" s="420"/>
      <c r="J582" s="420"/>
      <c r="K582" s="420"/>
      <c r="L582" s="420"/>
      <c r="M582" s="420"/>
      <c r="N582" s="420"/>
      <c r="O582" s="420"/>
      <c r="P582" s="420"/>
      <c r="Q582" s="420"/>
      <c r="R582" s="420"/>
      <c r="S582" s="420"/>
      <c r="T582" s="420"/>
      <c r="U582" s="420"/>
      <c r="V582" s="420"/>
      <c r="W582" s="420"/>
      <c r="X582" s="420"/>
      <c r="Y582" s="420"/>
      <c r="Z582" s="420"/>
      <c r="AA582" s="420"/>
      <c r="AB582" s="420"/>
      <c r="AC582" s="420"/>
      <c r="AD582" s="420"/>
      <c r="AE582" s="420"/>
      <c r="AF582" s="420"/>
      <c r="AG582" s="420"/>
      <c r="AH582" s="420"/>
      <c r="AI582" s="420"/>
      <c r="AJ582" s="420"/>
      <c r="AK582" s="420"/>
      <c r="AL582" s="420"/>
      <c r="AM582" s="420"/>
      <c r="AN582" s="420"/>
      <c r="AO582" s="420"/>
      <c r="AP582" s="420"/>
      <c r="AQ582" s="420"/>
    </row>
    <row r="583" spans="1:43" x14ac:dyDescent="0.2">
      <c r="A583" s="415"/>
      <c r="B583" s="415"/>
      <c r="C583" s="420"/>
      <c r="D583" s="422"/>
      <c r="E583" s="419"/>
      <c r="F583" s="419"/>
      <c r="G583" s="420"/>
      <c r="H583" s="420"/>
      <c r="I583" s="420"/>
      <c r="J583" s="420"/>
      <c r="K583" s="420"/>
      <c r="L583" s="420"/>
      <c r="M583" s="420"/>
      <c r="N583" s="420"/>
      <c r="O583" s="420"/>
      <c r="P583" s="420"/>
      <c r="Q583" s="420"/>
      <c r="R583" s="420"/>
      <c r="S583" s="420"/>
      <c r="T583" s="420"/>
      <c r="U583" s="420"/>
      <c r="V583" s="420"/>
      <c r="W583" s="420"/>
      <c r="X583" s="420"/>
      <c r="Y583" s="420"/>
      <c r="Z583" s="420"/>
      <c r="AA583" s="420"/>
      <c r="AB583" s="420"/>
      <c r="AC583" s="420"/>
      <c r="AD583" s="420"/>
      <c r="AE583" s="420"/>
      <c r="AF583" s="420"/>
      <c r="AG583" s="420"/>
      <c r="AH583" s="420"/>
      <c r="AI583" s="420"/>
      <c r="AJ583" s="420"/>
      <c r="AK583" s="420"/>
      <c r="AL583" s="420"/>
      <c r="AM583" s="420"/>
      <c r="AN583" s="420"/>
      <c r="AO583" s="420"/>
      <c r="AP583" s="420"/>
      <c r="AQ583" s="420"/>
    </row>
    <row r="584" spans="1:43" x14ac:dyDescent="0.2">
      <c r="A584" s="415"/>
      <c r="B584" s="415"/>
      <c r="C584" s="420"/>
      <c r="D584" s="422"/>
      <c r="E584" s="419"/>
      <c r="F584" s="419"/>
      <c r="G584" s="420"/>
      <c r="H584" s="420"/>
      <c r="I584" s="420"/>
      <c r="J584" s="420"/>
      <c r="K584" s="420"/>
      <c r="L584" s="420"/>
      <c r="M584" s="420"/>
      <c r="N584" s="420"/>
      <c r="O584" s="420"/>
      <c r="P584" s="420"/>
      <c r="Q584" s="420"/>
      <c r="R584" s="420"/>
      <c r="S584" s="420"/>
      <c r="T584" s="420"/>
      <c r="U584" s="420"/>
      <c r="V584" s="420"/>
      <c r="W584" s="420"/>
      <c r="X584" s="420"/>
      <c r="Y584" s="420"/>
      <c r="Z584" s="420"/>
      <c r="AA584" s="420"/>
      <c r="AB584" s="420"/>
      <c r="AC584" s="420"/>
      <c r="AD584" s="420"/>
      <c r="AE584" s="420"/>
      <c r="AF584" s="420"/>
      <c r="AG584" s="420"/>
      <c r="AH584" s="420"/>
      <c r="AI584" s="420"/>
      <c r="AJ584" s="420"/>
      <c r="AK584" s="420"/>
      <c r="AL584" s="420"/>
      <c r="AM584" s="420"/>
      <c r="AN584" s="420"/>
      <c r="AO584" s="420"/>
      <c r="AP584" s="420"/>
      <c r="AQ584" s="420"/>
    </row>
    <row r="585" spans="1:43" x14ac:dyDescent="0.2">
      <c r="A585" s="415"/>
      <c r="B585" s="415"/>
      <c r="C585" s="420"/>
      <c r="D585" s="422"/>
      <c r="E585" s="419"/>
      <c r="F585" s="419"/>
      <c r="G585" s="420"/>
      <c r="H585" s="420"/>
      <c r="I585" s="420"/>
      <c r="J585" s="420"/>
      <c r="K585" s="420"/>
      <c r="L585" s="420"/>
      <c r="M585" s="420"/>
      <c r="N585" s="420"/>
      <c r="O585" s="420"/>
      <c r="P585" s="420"/>
      <c r="Q585" s="420"/>
      <c r="R585" s="420"/>
      <c r="S585" s="420"/>
      <c r="W585" s="420"/>
      <c r="X585" s="420"/>
      <c r="Y585" s="420"/>
      <c r="Z585" s="420"/>
      <c r="AA585" s="420"/>
      <c r="AB585" s="420"/>
      <c r="AC585" s="420"/>
      <c r="AD585" s="420"/>
      <c r="AE585" s="420"/>
      <c r="AF585" s="420"/>
      <c r="AG585" s="420"/>
      <c r="AH585" s="420"/>
      <c r="AI585" s="420"/>
      <c r="AJ585" s="420"/>
      <c r="AK585" s="420"/>
      <c r="AL585" s="420"/>
      <c r="AM585" s="420"/>
      <c r="AN585" s="420"/>
      <c r="AO585" s="420"/>
      <c r="AP585" s="420"/>
      <c r="AQ585" s="420"/>
    </row>
    <row r="586" spans="1:43" x14ac:dyDescent="0.2">
      <c r="A586" s="415"/>
      <c r="B586" s="415"/>
      <c r="C586" s="420"/>
      <c r="D586" s="422"/>
      <c r="E586" s="419"/>
      <c r="F586" s="419"/>
      <c r="G586" s="420"/>
      <c r="H586" s="420"/>
      <c r="I586" s="420"/>
      <c r="J586" s="420"/>
      <c r="K586" s="420"/>
      <c r="L586" s="420"/>
      <c r="M586" s="420"/>
      <c r="N586" s="420"/>
      <c r="O586" s="420"/>
      <c r="P586" s="420"/>
      <c r="Q586" s="420"/>
      <c r="R586" s="420"/>
      <c r="S586" s="420"/>
      <c r="W586" s="420"/>
      <c r="X586" s="420"/>
      <c r="Y586" s="420"/>
      <c r="Z586" s="420"/>
      <c r="AA586" s="420"/>
      <c r="AB586" s="420"/>
      <c r="AC586" s="420"/>
      <c r="AD586" s="420"/>
      <c r="AE586" s="420"/>
      <c r="AF586" s="420"/>
      <c r="AG586" s="420"/>
      <c r="AH586" s="420"/>
      <c r="AI586" s="420"/>
      <c r="AJ586" s="420"/>
      <c r="AK586" s="420"/>
      <c r="AL586" s="420"/>
      <c r="AM586" s="420"/>
      <c r="AN586" s="420"/>
      <c r="AO586" s="420"/>
      <c r="AP586" s="420"/>
      <c r="AQ586" s="420"/>
    </row>
    <row r="587" spans="1:43" x14ac:dyDescent="0.2">
      <c r="A587" s="415"/>
      <c r="B587" s="415"/>
      <c r="C587" s="420"/>
      <c r="D587" s="422"/>
      <c r="E587" s="419"/>
      <c r="F587" s="419"/>
      <c r="G587" s="420"/>
      <c r="H587" s="420"/>
      <c r="I587" s="420"/>
      <c r="J587" s="420"/>
      <c r="K587" s="420"/>
      <c r="L587" s="420"/>
      <c r="M587" s="420"/>
      <c r="N587" s="420"/>
      <c r="O587" s="420"/>
      <c r="P587" s="420"/>
      <c r="Q587" s="420"/>
      <c r="R587" s="420"/>
      <c r="S587" s="420"/>
      <c r="W587" s="420"/>
      <c r="X587" s="420"/>
      <c r="Y587" s="420"/>
      <c r="Z587" s="420"/>
      <c r="AA587" s="420"/>
      <c r="AB587" s="420"/>
      <c r="AC587" s="420"/>
      <c r="AD587" s="420"/>
      <c r="AE587" s="420"/>
      <c r="AF587" s="420"/>
      <c r="AG587" s="420"/>
      <c r="AH587" s="420"/>
      <c r="AI587" s="420"/>
      <c r="AJ587" s="420"/>
      <c r="AK587" s="420"/>
      <c r="AL587" s="420"/>
      <c r="AM587" s="420"/>
      <c r="AN587" s="420"/>
      <c r="AO587" s="420"/>
      <c r="AP587" s="420"/>
      <c r="AQ587" s="420"/>
    </row>
    <row r="588" spans="1:43" x14ac:dyDescent="0.2">
      <c r="A588" s="415"/>
      <c r="B588" s="415"/>
      <c r="C588" s="420"/>
      <c r="D588" s="422"/>
      <c r="E588" s="419"/>
      <c r="F588" s="419"/>
      <c r="G588" s="420"/>
      <c r="H588" s="420"/>
      <c r="I588" s="420"/>
      <c r="J588" s="420"/>
      <c r="K588" s="420"/>
      <c r="L588" s="420"/>
      <c r="M588" s="420"/>
      <c r="N588" s="420"/>
      <c r="O588" s="420"/>
      <c r="P588" s="420"/>
      <c r="Q588" s="420"/>
      <c r="R588" s="420"/>
      <c r="S588" s="420"/>
      <c r="W588" s="420"/>
      <c r="X588" s="420"/>
      <c r="Y588" s="420"/>
      <c r="Z588" s="420"/>
      <c r="AA588" s="420"/>
      <c r="AB588" s="420"/>
      <c r="AC588" s="420"/>
      <c r="AD588" s="420"/>
      <c r="AE588" s="420"/>
      <c r="AF588" s="420"/>
      <c r="AG588" s="420"/>
      <c r="AH588" s="420"/>
      <c r="AI588" s="420"/>
      <c r="AJ588" s="420"/>
      <c r="AK588" s="420"/>
      <c r="AL588" s="420"/>
      <c r="AM588" s="420"/>
      <c r="AN588" s="420"/>
      <c r="AO588" s="420"/>
      <c r="AP588" s="420"/>
      <c r="AQ588" s="420"/>
    </row>
    <row r="589" spans="1:43" x14ac:dyDescent="0.2">
      <c r="A589" s="415"/>
      <c r="B589" s="415"/>
      <c r="C589" s="420"/>
      <c r="D589" s="422"/>
      <c r="E589" s="419"/>
      <c r="F589" s="419"/>
      <c r="G589" s="420"/>
      <c r="H589" s="420"/>
      <c r="I589" s="420"/>
      <c r="J589" s="420"/>
      <c r="K589" s="420"/>
      <c r="L589" s="420"/>
      <c r="M589" s="420"/>
      <c r="N589" s="420"/>
      <c r="O589" s="420"/>
      <c r="P589" s="420"/>
      <c r="Q589" s="420"/>
      <c r="R589" s="420"/>
      <c r="S589" s="420"/>
      <c r="W589" s="420"/>
      <c r="X589" s="420"/>
      <c r="Y589" s="420"/>
      <c r="Z589" s="420"/>
      <c r="AA589" s="420"/>
      <c r="AB589" s="420"/>
      <c r="AC589" s="420"/>
      <c r="AD589" s="420"/>
      <c r="AE589" s="420"/>
      <c r="AF589" s="420"/>
      <c r="AG589" s="420"/>
      <c r="AH589" s="420"/>
      <c r="AI589" s="420"/>
      <c r="AJ589" s="420"/>
      <c r="AK589" s="420"/>
      <c r="AL589" s="420"/>
      <c r="AM589" s="420"/>
      <c r="AN589" s="420"/>
      <c r="AO589" s="420"/>
      <c r="AP589" s="420"/>
      <c r="AQ589" s="420"/>
    </row>
    <row r="590" spans="1:43" x14ac:dyDescent="0.2">
      <c r="A590" s="415"/>
      <c r="B590" s="415"/>
      <c r="C590" s="420"/>
      <c r="D590" s="422"/>
      <c r="E590" s="419"/>
      <c r="F590" s="419"/>
      <c r="G590" s="420"/>
      <c r="H590" s="420"/>
      <c r="I590" s="420"/>
      <c r="J590" s="420"/>
      <c r="K590" s="420"/>
      <c r="L590" s="420"/>
      <c r="M590" s="420"/>
      <c r="N590" s="420"/>
      <c r="O590" s="420"/>
      <c r="P590" s="420"/>
      <c r="Q590" s="420"/>
      <c r="R590" s="420"/>
      <c r="S590" s="420"/>
      <c r="W590" s="420"/>
      <c r="X590" s="420"/>
      <c r="Y590" s="420"/>
      <c r="Z590" s="420"/>
      <c r="AA590" s="420"/>
      <c r="AB590" s="420"/>
      <c r="AC590" s="420"/>
      <c r="AD590" s="420"/>
      <c r="AE590" s="420"/>
      <c r="AF590" s="420"/>
      <c r="AG590" s="420"/>
      <c r="AH590" s="420"/>
      <c r="AI590" s="420"/>
      <c r="AJ590" s="420"/>
      <c r="AK590" s="420"/>
      <c r="AL590" s="420"/>
      <c r="AM590" s="420"/>
      <c r="AN590" s="420"/>
      <c r="AO590" s="420"/>
      <c r="AP590" s="420"/>
      <c r="AQ590" s="420"/>
    </row>
    <row r="591" spans="1:43" x14ac:dyDescent="0.2">
      <c r="A591" s="415"/>
      <c r="B591" s="415"/>
      <c r="C591" s="420"/>
      <c r="D591" s="422"/>
      <c r="E591" s="419"/>
      <c r="F591" s="419"/>
      <c r="G591" s="420"/>
      <c r="H591" s="420"/>
      <c r="I591" s="420"/>
      <c r="J591" s="420"/>
      <c r="K591" s="420"/>
      <c r="L591" s="420"/>
      <c r="M591" s="420"/>
      <c r="N591" s="420"/>
      <c r="O591" s="420"/>
      <c r="P591" s="420"/>
      <c r="Q591" s="420"/>
      <c r="R591" s="420"/>
      <c r="S591" s="420"/>
      <c r="W591" s="420"/>
      <c r="X591" s="420"/>
      <c r="Y591" s="420"/>
      <c r="Z591" s="420"/>
      <c r="AA591" s="420"/>
      <c r="AB591" s="420"/>
      <c r="AC591" s="420"/>
      <c r="AD591" s="420"/>
      <c r="AE591" s="420"/>
      <c r="AF591" s="420"/>
      <c r="AG591" s="420"/>
      <c r="AH591" s="420"/>
      <c r="AI591" s="420"/>
      <c r="AJ591" s="420"/>
      <c r="AK591" s="420"/>
      <c r="AL591" s="420"/>
      <c r="AM591" s="420"/>
      <c r="AN591" s="420"/>
      <c r="AO591" s="420"/>
      <c r="AP591" s="420"/>
      <c r="AQ591" s="420"/>
    </row>
    <row r="592" spans="1:43" x14ac:dyDescent="0.2">
      <c r="A592" s="415"/>
      <c r="B592" s="415"/>
      <c r="C592" s="420"/>
      <c r="D592" s="422"/>
      <c r="E592" s="419"/>
      <c r="F592" s="419"/>
      <c r="G592" s="420"/>
      <c r="H592" s="420"/>
      <c r="I592" s="420"/>
      <c r="J592" s="420"/>
      <c r="K592" s="420"/>
      <c r="L592" s="420"/>
      <c r="M592" s="420"/>
      <c r="N592" s="420"/>
      <c r="O592" s="420"/>
      <c r="P592" s="420"/>
      <c r="Q592" s="420"/>
      <c r="R592" s="420"/>
      <c r="S592" s="420"/>
      <c r="W592" s="420"/>
      <c r="X592" s="420"/>
      <c r="Y592" s="420"/>
      <c r="Z592" s="420"/>
      <c r="AA592" s="420"/>
      <c r="AB592" s="420"/>
      <c r="AC592" s="420"/>
      <c r="AD592" s="420"/>
      <c r="AE592" s="420"/>
      <c r="AF592" s="420"/>
      <c r="AG592" s="420"/>
      <c r="AH592" s="420"/>
      <c r="AI592" s="420"/>
      <c r="AJ592" s="420"/>
      <c r="AK592" s="420"/>
      <c r="AL592" s="420"/>
      <c r="AM592" s="420"/>
      <c r="AN592" s="420"/>
      <c r="AO592" s="420"/>
      <c r="AP592" s="420"/>
      <c r="AQ592" s="420"/>
    </row>
    <row r="593" spans="1:43" x14ac:dyDescent="0.2">
      <c r="A593" s="415"/>
      <c r="B593" s="415"/>
      <c r="C593" s="420"/>
      <c r="D593" s="422"/>
      <c r="E593" s="419"/>
      <c r="F593" s="419"/>
      <c r="G593" s="420"/>
      <c r="H593" s="420"/>
      <c r="I593" s="420"/>
      <c r="J593" s="420"/>
      <c r="K593" s="420"/>
      <c r="L593" s="420"/>
      <c r="M593" s="420"/>
      <c r="N593" s="420"/>
      <c r="O593" s="420"/>
      <c r="P593" s="420"/>
      <c r="Q593" s="420"/>
      <c r="R593" s="420"/>
      <c r="S593" s="420"/>
      <c r="W593" s="420"/>
      <c r="X593" s="420"/>
      <c r="Y593" s="420"/>
      <c r="Z593" s="420"/>
      <c r="AA593" s="420"/>
      <c r="AB593" s="420"/>
      <c r="AC593" s="420"/>
      <c r="AD593" s="420"/>
      <c r="AE593" s="420"/>
      <c r="AF593" s="420"/>
      <c r="AG593" s="420"/>
      <c r="AH593" s="420"/>
      <c r="AI593" s="420"/>
      <c r="AJ593" s="420"/>
      <c r="AK593" s="420"/>
      <c r="AL593" s="420"/>
      <c r="AM593" s="420"/>
      <c r="AN593" s="420"/>
      <c r="AO593" s="420"/>
      <c r="AP593" s="420"/>
      <c r="AQ593" s="420"/>
    </row>
    <row r="594" spans="1:43" x14ac:dyDescent="0.2">
      <c r="A594" s="415"/>
      <c r="B594" s="415"/>
      <c r="C594" s="420"/>
      <c r="D594" s="422"/>
      <c r="E594" s="419"/>
      <c r="F594" s="419"/>
      <c r="G594" s="420"/>
      <c r="H594" s="420"/>
      <c r="I594" s="420"/>
      <c r="J594" s="420"/>
      <c r="K594" s="420"/>
      <c r="L594" s="420"/>
      <c r="M594" s="420"/>
      <c r="N594" s="420"/>
      <c r="O594" s="420"/>
      <c r="P594" s="420"/>
      <c r="Q594" s="420"/>
      <c r="R594" s="420"/>
      <c r="S594" s="420"/>
      <c r="W594" s="420"/>
      <c r="X594" s="420"/>
      <c r="Y594" s="420"/>
      <c r="Z594" s="420"/>
      <c r="AA594" s="420"/>
      <c r="AB594" s="420"/>
      <c r="AC594" s="420"/>
      <c r="AD594" s="420"/>
      <c r="AE594" s="420"/>
      <c r="AF594" s="420"/>
      <c r="AG594" s="420"/>
      <c r="AH594" s="420"/>
      <c r="AI594" s="420"/>
      <c r="AJ594" s="420"/>
      <c r="AK594" s="420"/>
      <c r="AL594" s="420"/>
      <c r="AM594" s="420"/>
      <c r="AN594" s="420"/>
      <c r="AO594" s="420"/>
      <c r="AP594" s="420"/>
      <c r="AQ594" s="420"/>
    </row>
    <row r="595" spans="1:43" x14ac:dyDescent="0.2">
      <c r="A595" s="415"/>
      <c r="B595" s="415"/>
      <c r="C595" s="420"/>
      <c r="D595" s="422"/>
      <c r="E595" s="419"/>
      <c r="F595" s="419"/>
      <c r="G595" s="420"/>
      <c r="H595" s="420"/>
      <c r="I595" s="420"/>
      <c r="J595" s="420"/>
      <c r="K595" s="420"/>
      <c r="L595" s="420"/>
      <c r="M595" s="420"/>
      <c r="N595" s="420"/>
      <c r="O595" s="420"/>
      <c r="P595" s="420"/>
      <c r="Q595" s="420"/>
      <c r="R595" s="420"/>
      <c r="S595" s="420"/>
      <c r="W595" s="420"/>
      <c r="X595" s="420"/>
      <c r="Y595" s="420"/>
      <c r="Z595" s="420"/>
      <c r="AA595" s="420"/>
      <c r="AB595" s="420"/>
      <c r="AC595" s="420"/>
      <c r="AD595" s="420"/>
      <c r="AE595" s="420"/>
      <c r="AF595" s="420"/>
      <c r="AG595" s="420"/>
      <c r="AH595" s="420"/>
      <c r="AI595" s="420"/>
      <c r="AJ595" s="420"/>
      <c r="AK595" s="420"/>
      <c r="AL595" s="420"/>
      <c r="AM595" s="420"/>
      <c r="AN595" s="420"/>
      <c r="AO595" s="420"/>
      <c r="AP595" s="420"/>
      <c r="AQ595" s="420"/>
    </row>
    <row r="596" spans="1:43" x14ac:dyDescent="0.2">
      <c r="A596" s="415"/>
      <c r="B596" s="415"/>
      <c r="C596" s="420"/>
      <c r="D596" s="422"/>
      <c r="E596" s="419"/>
      <c r="F596" s="419"/>
      <c r="G596" s="420"/>
      <c r="H596" s="420"/>
      <c r="I596" s="420"/>
      <c r="J596" s="420"/>
      <c r="K596" s="420"/>
      <c r="L596" s="420"/>
      <c r="M596" s="420"/>
      <c r="N596" s="420"/>
      <c r="O596" s="420"/>
      <c r="P596" s="420"/>
      <c r="Q596" s="420"/>
      <c r="R596" s="420"/>
      <c r="S596" s="420"/>
      <c r="W596" s="420"/>
      <c r="X596" s="420"/>
      <c r="Y596" s="420"/>
      <c r="Z596" s="420"/>
      <c r="AA596" s="420"/>
      <c r="AB596" s="420"/>
      <c r="AC596" s="420"/>
      <c r="AD596" s="420"/>
      <c r="AE596" s="420"/>
      <c r="AF596" s="420"/>
      <c r="AG596" s="420"/>
      <c r="AH596" s="420"/>
      <c r="AI596" s="420"/>
      <c r="AJ596" s="420"/>
      <c r="AK596" s="420"/>
      <c r="AL596" s="420"/>
      <c r="AM596" s="420"/>
      <c r="AN596" s="420"/>
      <c r="AO596" s="420"/>
      <c r="AP596" s="420"/>
      <c r="AQ596" s="420"/>
    </row>
    <row r="597" spans="1:43" x14ac:dyDescent="0.2">
      <c r="A597" s="415"/>
      <c r="B597" s="415"/>
      <c r="C597" s="420"/>
      <c r="D597" s="422"/>
      <c r="E597" s="419"/>
      <c r="F597" s="419"/>
      <c r="G597" s="420"/>
      <c r="H597" s="420"/>
      <c r="I597" s="420"/>
      <c r="J597" s="420"/>
      <c r="K597" s="420"/>
      <c r="L597" s="420"/>
      <c r="M597" s="420"/>
      <c r="N597" s="420"/>
      <c r="O597" s="420"/>
      <c r="P597" s="420"/>
      <c r="Q597" s="420"/>
      <c r="R597" s="420"/>
      <c r="S597" s="420"/>
      <c r="W597" s="420"/>
      <c r="X597" s="420"/>
      <c r="Y597" s="420"/>
      <c r="Z597" s="420"/>
      <c r="AA597" s="420"/>
      <c r="AB597" s="420"/>
      <c r="AC597" s="420"/>
      <c r="AD597" s="420"/>
      <c r="AE597" s="420"/>
      <c r="AF597" s="420"/>
      <c r="AG597" s="420"/>
      <c r="AH597" s="420"/>
      <c r="AI597" s="420"/>
      <c r="AJ597" s="420"/>
      <c r="AK597" s="420"/>
      <c r="AL597" s="420"/>
      <c r="AM597" s="420"/>
      <c r="AN597" s="420"/>
      <c r="AO597" s="420"/>
      <c r="AP597" s="420"/>
      <c r="AQ597" s="420"/>
    </row>
    <row r="598" spans="1:43" x14ac:dyDescent="0.2">
      <c r="A598" s="415"/>
      <c r="B598" s="415"/>
      <c r="C598" s="420"/>
      <c r="D598" s="422"/>
      <c r="E598" s="419"/>
      <c r="F598" s="419"/>
      <c r="G598" s="420"/>
      <c r="H598" s="420"/>
      <c r="I598" s="420"/>
      <c r="J598" s="420"/>
      <c r="K598" s="420"/>
      <c r="L598" s="420"/>
      <c r="M598" s="420"/>
      <c r="N598" s="420"/>
      <c r="O598" s="420"/>
      <c r="P598" s="420"/>
      <c r="Q598" s="420"/>
      <c r="R598" s="420"/>
      <c r="S598" s="420"/>
      <c r="W598" s="420"/>
      <c r="X598" s="420"/>
      <c r="Y598" s="420"/>
      <c r="Z598" s="420"/>
      <c r="AA598" s="420"/>
      <c r="AB598" s="420"/>
      <c r="AC598" s="420"/>
      <c r="AD598" s="420"/>
      <c r="AE598" s="420"/>
      <c r="AF598" s="420"/>
      <c r="AG598" s="420"/>
      <c r="AH598" s="420"/>
      <c r="AI598" s="420"/>
      <c r="AJ598" s="420"/>
      <c r="AK598" s="420"/>
      <c r="AL598" s="420"/>
      <c r="AM598" s="420"/>
      <c r="AN598" s="420"/>
      <c r="AO598" s="420"/>
      <c r="AP598" s="420"/>
      <c r="AQ598" s="420"/>
    </row>
    <row r="599" spans="1:43" x14ac:dyDescent="0.2">
      <c r="A599" s="415"/>
      <c r="B599" s="415"/>
      <c r="C599" s="420"/>
      <c r="D599" s="422"/>
      <c r="E599" s="419"/>
      <c r="F599" s="419"/>
      <c r="G599" s="420"/>
      <c r="H599" s="420"/>
      <c r="I599" s="420"/>
      <c r="J599" s="420"/>
      <c r="K599" s="420"/>
      <c r="L599" s="420"/>
      <c r="M599" s="420"/>
      <c r="N599" s="420"/>
      <c r="O599" s="420"/>
      <c r="P599" s="420"/>
      <c r="Q599" s="420"/>
      <c r="R599" s="420"/>
      <c r="S599" s="420"/>
      <c r="W599" s="420"/>
      <c r="X599" s="420"/>
      <c r="Y599" s="420"/>
      <c r="Z599" s="420"/>
      <c r="AA599" s="420"/>
      <c r="AB599" s="420"/>
      <c r="AC599" s="420"/>
      <c r="AD599" s="420"/>
      <c r="AE599" s="420"/>
      <c r="AF599" s="420"/>
      <c r="AG599" s="420"/>
      <c r="AH599" s="420"/>
      <c r="AI599" s="420"/>
      <c r="AJ599" s="420"/>
      <c r="AK599" s="420"/>
      <c r="AL599" s="420"/>
      <c r="AM599" s="420"/>
      <c r="AN599" s="420"/>
      <c r="AO599" s="420"/>
      <c r="AP599" s="420"/>
      <c r="AQ599" s="420"/>
    </row>
    <row r="600" spans="1:43" x14ac:dyDescent="0.2">
      <c r="A600" s="415"/>
      <c r="B600" s="415"/>
      <c r="C600" s="420"/>
      <c r="D600" s="422"/>
      <c r="E600" s="419"/>
      <c r="F600" s="419"/>
      <c r="G600" s="420"/>
      <c r="H600" s="420"/>
      <c r="I600" s="420"/>
      <c r="J600" s="420"/>
      <c r="K600" s="420"/>
      <c r="L600" s="420"/>
      <c r="M600" s="420"/>
      <c r="N600" s="420"/>
      <c r="O600" s="420"/>
      <c r="P600" s="420"/>
      <c r="Q600" s="420"/>
      <c r="R600" s="420"/>
      <c r="S600" s="420"/>
      <c r="W600" s="420"/>
      <c r="X600" s="420"/>
      <c r="Y600" s="420"/>
      <c r="Z600" s="420"/>
      <c r="AA600" s="420"/>
      <c r="AB600" s="420"/>
      <c r="AC600" s="420"/>
      <c r="AD600" s="420"/>
      <c r="AE600" s="420"/>
      <c r="AF600" s="420"/>
      <c r="AG600" s="420"/>
      <c r="AH600" s="420"/>
      <c r="AI600" s="420"/>
      <c r="AJ600" s="420"/>
      <c r="AK600" s="420"/>
      <c r="AL600" s="420"/>
      <c r="AM600" s="420"/>
      <c r="AN600" s="420"/>
      <c r="AO600" s="420"/>
      <c r="AP600" s="420"/>
      <c r="AQ600" s="420"/>
    </row>
    <row r="601" spans="1:43" x14ac:dyDescent="0.2">
      <c r="A601" s="415"/>
      <c r="B601" s="415"/>
      <c r="C601" s="420"/>
      <c r="D601" s="422"/>
      <c r="E601" s="419"/>
      <c r="F601" s="419"/>
      <c r="G601" s="420"/>
      <c r="H601" s="420"/>
      <c r="I601" s="420"/>
      <c r="J601" s="420"/>
      <c r="K601" s="420"/>
      <c r="L601" s="420"/>
      <c r="M601" s="420"/>
      <c r="N601" s="420"/>
      <c r="O601" s="420"/>
      <c r="P601" s="420"/>
      <c r="Q601" s="420"/>
      <c r="R601" s="420"/>
      <c r="S601" s="420"/>
      <c r="W601" s="420"/>
      <c r="X601" s="420"/>
      <c r="Y601" s="420"/>
      <c r="Z601" s="420"/>
      <c r="AA601" s="420"/>
      <c r="AB601" s="420"/>
      <c r="AC601" s="420"/>
      <c r="AD601" s="420"/>
      <c r="AE601" s="420"/>
      <c r="AF601" s="420"/>
      <c r="AG601" s="420"/>
      <c r="AH601" s="420"/>
      <c r="AI601" s="420"/>
      <c r="AJ601" s="420"/>
      <c r="AK601" s="420"/>
      <c r="AL601" s="420"/>
      <c r="AM601" s="420"/>
      <c r="AN601" s="420"/>
      <c r="AO601" s="420"/>
      <c r="AP601" s="420"/>
      <c r="AQ601" s="420"/>
    </row>
    <row r="602" spans="1:43" x14ac:dyDescent="0.2">
      <c r="A602" s="415"/>
      <c r="B602" s="415"/>
      <c r="C602" s="420"/>
      <c r="D602" s="422"/>
      <c r="E602" s="419"/>
      <c r="F602" s="419"/>
      <c r="G602" s="420"/>
      <c r="H602" s="420"/>
      <c r="I602" s="420"/>
      <c r="J602" s="420"/>
      <c r="K602" s="420"/>
      <c r="L602" s="420"/>
      <c r="M602" s="420"/>
      <c r="N602" s="420"/>
      <c r="O602" s="420"/>
      <c r="P602" s="420"/>
      <c r="Q602" s="420"/>
      <c r="R602" s="420"/>
      <c r="S602" s="420"/>
      <c r="W602" s="420"/>
      <c r="X602" s="420"/>
      <c r="Y602" s="420"/>
      <c r="Z602" s="420"/>
      <c r="AA602" s="420"/>
      <c r="AB602" s="420"/>
      <c r="AC602" s="420"/>
      <c r="AD602" s="420"/>
      <c r="AE602" s="420"/>
      <c r="AF602" s="420"/>
      <c r="AG602" s="420"/>
      <c r="AH602" s="420"/>
      <c r="AI602" s="420"/>
      <c r="AJ602" s="420"/>
      <c r="AK602" s="420"/>
      <c r="AL602" s="420"/>
      <c r="AM602" s="420"/>
      <c r="AN602" s="420"/>
      <c r="AO602" s="420"/>
      <c r="AP602" s="420"/>
      <c r="AQ602" s="420"/>
    </row>
    <row r="603" spans="1:43" x14ac:dyDescent="0.2">
      <c r="A603" s="415"/>
      <c r="B603" s="415"/>
      <c r="C603" s="420"/>
      <c r="D603" s="422"/>
      <c r="E603" s="419"/>
      <c r="F603" s="419"/>
      <c r="G603" s="420"/>
      <c r="H603" s="420"/>
      <c r="I603" s="420"/>
      <c r="J603" s="420"/>
      <c r="K603" s="420"/>
      <c r="L603" s="420"/>
      <c r="M603" s="420"/>
      <c r="N603" s="420"/>
      <c r="O603" s="420"/>
      <c r="P603" s="420"/>
      <c r="Q603" s="420"/>
      <c r="R603" s="420"/>
      <c r="S603" s="420"/>
      <c r="W603" s="420"/>
      <c r="X603" s="420"/>
      <c r="Y603" s="420"/>
      <c r="Z603" s="420"/>
      <c r="AA603" s="420"/>
      <c r="AB603" s="420"/>
      <c r="AC603" s="420"/>
      <c r="AD603" s="420"/>
      <c r="AE603" s="420"/>
      <c r="AF603" s="420"/>
      <c r="AG603" s="420"/>
      <c r="AH603" s="420"/>
      <c r="AI603" s="420"/>
      <c r="AJ603" s="420"/>
      <c r="AK603" s="420"/>
      <c r="AL603" s="420"/>
      <c r="AM603" s="420"/>
      <c r="AN603" s="420"/>
      <c r="AO603" s="420"/>
      <c r="AP603" s="420"/>
      <c r="AQ603" s="420"/>
    </row>
    <row r="604" spans="1:43" x14ac:dyDescent="0.2">
      <c r="A604" s="415"/>
      <c r="B604" s="415"/>
      <c r="C604" s="420"/>
      <c r="D604" s="422"/>
      <c r="E604" s="419"/>
      <c r="F604" s="419"/>
      <c r="G604" s="420"/>
      <c r="H604" s="420"/>
      <c r="I604" s="420"/>
      <c r="J604" s="420"/>
      <c r="K604" s="420"/>
      <c r="L604" s="420"/>
      <c r="M604" s="420"/>
      <c r="N604" s="420"/>
      <c r="O604" s="420"/>
      <c r="P604" s="420"/>
      <c r="Q604" s="420"/>
      <c r="R604" s="420"/>
      <c r="S604" s="420"/>
      <c r="W604" s="420"/>
      <c r="X604" s="420"/>
      <c r="Y604" s="420"/>
      <c r="Z604" s="420"/>
      <c r="AA604" s="420"/>
      <c r="AB604" s="420"/>
      <c r="AC604" s="420"/>
      <c r="AD604" s="420"/>
      <c r="AE604" s="420"/>
      <c r="AF604" s="420"/>
      <c r="AG604" s="420"/>
      <c r="AH604" s="420"/>
      <c r="AI604" s="420"/>
      <c r="AJ604" s="420"/>
      <c r="AK604" s="420"/>
      <c r="AL604" s="420"/>
      <c r="AM604" s="420"/>
      <c r="AN604" s="420"/>
      <c r="AO604" s="420"/>
      <c r="AP604" s="420"/>
      <c r="AQ604" s="420"/>
    </row>
    <row r="605" spans="1:43" x14ac:dyDescent="0.2">
      <c r="A605" s="415"/>
      <c r="B605" s="415"/>
      <c r="C605" s="420"/>
      <c r="D605" s="422"/>
      <c r="E605" s="419"/>
      <c r="F605" s="419"/>
      <c r="G605" s="420"/>
      <c r="H605" s="420"/>
      <c r="I605" s="420"/>
      <c r="J605" s="420"/>
      <c r="K605" s="420"/>
      <c r="L605" s="420"/>
      <c r="M605" s="420"/>
      <c r="N605" s="420"/>
      <c r="O605" s="420"/>
      <c r="P605" s="420"/>
      <c r="Q605" s="420"/>
      <c r="R605" s="420"/>
      <c r="S605" s="420"/>
      <c r="W605" s="420"/>
      <c r="X605" s="420"/>
      <c r="Y605" s="420"/>
      <c r="Z605" s="420"/>
      <c r="AA605" s="420"/>
      <c r="AB605" s="420"/>
      <c r="AC605" s="420"/>
      <c r="AD605" s="420"/>
      <c r="AE605" s="420"/>
      <c r="AF605" s="420"/>
      <c r="AG605" s="420"/>
      <c r="AH605" s="420"/>
      <c r="AI605" s="420"/>
      <c r="AJ605" s="420"/>
      <c r="AK605" s="420"/>
      <c r="AL605" s="420"/>
      <c r="AM605" s="420"/>
      <c r="AN605" s="420"/>
      <c r="AO605" s="420"/>
      <c r="AP605" s="420"/>
      <c r="AQ605" s="420"/>
    </row>
    <row r="606" spans="1:43" x14ac:dyDescent="0.2">
      <c r="A606" s="415"/>
      <c r="B606" s="415"/>
      <c r="C606" s="420"/>
      <c r="D606" s="422"/>
      <c r="E606" s="419"/>
      <c r="F606" s="419"/>
      <c r="G606" s="420"/>
      <c r="H606" s="420"/>
      <c r="I606" s="420"/>
      <c r="J606" s="420"/>
      <c r="K606" s="420"/>
      <c r="L606" s="420"/>
      <c r="M606" s="420"/>
      <c r="N606" s="420"/>
      <c r="O606" s="420"/>
      <c r="P606" s="420"/>
      <c r="Q606" s="420"/>
      <c r="R606" s="420"/>
      <c r="S606" s="420"/>
      <c r="W606" s="420"/>
      <c r="X606" s="420"/>
      <c r="Y606" s="420"/>
      <c r="Z606" s="420"/>
      <c r="AA606" s="420"/>
      <c r="AB606" s="420"/>
      <c r="AC606" s="420"/>
      <c r="AD606" s="420"/>
      <c r="AE606" s="420"/>
      <c r="AF606" s="420"/>
      <c r="AG606" s="420"/>
      <c r="AH606" s="420"/>
      <c r="AI606" s="420"/>
      <c r="AJ606" s="420"/>
      <c r="AK606" s="420"/>
      <c r="AL606" s="420"/>
      <c r="AM606" s="420"/>
      <c r="AN606" s="420"/>
      <c r="AO606" s="420"/>
      <c r="AP606" s="420"/>
      <c r="AQ606" s="420"/>
    </row>
    <row r="607" spans="1:43" x14ac:dyDescent="0.2">
      <c r="A607" s="415"/>
      <c r="B607" s="415"/>
      <c r="C607" s="420"/>
      <c r="D607" s="422"/>
      <c r="E607" s="419"/>
      <c r="F607" s="419"/>
      <c r="G607" s="420"/>
      <c r="H607" s="420"/>
      <c r="I607" s="420"/>
      <c r="J607" s="420"/>
      <c r="K607" s="420"/>
      <c r="L607" s="420"/>
      <c r="M607" s="420"/>
      <c r="N607" s="420"/>
      <c r="O607" s="420"/>
      <c r="P607" s="420"/>
      <c r="Q607" s="420"/>
      <c r="R607" s="420"/>
      <c r="S607" s="420"/>
      <c r="W607" s="420"/>
      <c r="X607" s="420"/>
      <c r="Y607" s="420"/>
      <c r="Z607" s="420"/>
      <c r="AA607" s="420"/>
      <c r="AB607" s="420"/>
      <c r="AC607" s="420"/>
      <c r="AD607" s="420"/>
      <c r="AE607" s="420"/>
      <c r="AF607" s="420"/>
      <c r="AG607" s="420"/>
      <c r="AH607" s="420"/>
      <c r="AI607" s="420"/>
      <c r="AJ607" s="420"/>
      <c r="AK607" s="420"/>
      <c r="AL607" s="420"/>
      <c r="AM607" s="420"/>
      <c r="AN607" s="420"/>
      <c r="AO607" s="420"/>
      <c r="AP607" s="420"/>
      <c r="AQ607" s="420"/>
    </row>
    <row r="608" spans="1:43" x14ac:dyDescent="0.2">
      <c r="A608" s="415"/>
      <c r="B608" s="415"/>
      <c r="C608" s="420"/>
      <c r="D608" s="422"/>
      <c r="E608" s="419"/>
      <c r="F608" s="419"/>
      <c r="G608" s="420"/>
      <c r="H608" s="420"/>
      <c r="I608" s="420"/>
      <c r="J608" s="420"/>
      <c r="K608" s="420"/>
      <c r="L608" s="420"/>
      <c r="M608" s="420"/>
      <c r="N608" s="420"/>
      <c r="O608" s="420"/>
      <c r="P608" s="420"/>
      <c r="Q608" s="420"/>
      <c r="R608" s="420"/>
      <c r="S608" s="420"/>
      <c r="W608" s="420"/>
      <c r="X608" s="420"/>
      <c r="Y608" s="420"/>
      <c r="Z608" s="420"/>
      <c r="AA608" s="420"/>
      <c r="AB608" s="420"/>
      <c r="AC608" s="420"/>
      <c r="AD608" s="420"/>
      <c r="AE608" s="420"/>
      <c r="AF608" s="420"/>
      <c r="AG608" s="420"/>
      <c r="AH608" s="420"/>
      <c r="AI608" s="420"/>
      <c r="AJ608" s="420"/>
      <c r="AK608" s="420"/>
      <c r="AL608" s="420"/>
      <c r="AM608" s="420"/>
      <c r="AN608" s="420"/>
      <c r="AO608" s="420"/>
      <c r="AP608" s="420"/>
      <c r="AQ608" s="420"/>
    </row>
    <row r="609" spans="1:43" x14ac:dyDescent="0.2">
      <c r="A609" s="415"/>
      <c r="B609" s="415"/>
      <c r="C609" s="420"/>
      <c r="D609" s="422"/>
      <c r="E609" s="419"/>
      <c r="F609" s="419"/>
      <c r="G609" s="420"/>
      <c r="H609" s="420"/>
      <c r="I609" s="420"/>
      <c r="J609" s="420"/>
      <c r="K609" s="420"/>
      <c r="L609" s="420"/>
      <c r="M609" s="420"/>
      <c r="N609" s="420"/>
      <c r="O609" s="420"/>
      <c r="P609" s="420"/>
      <c r="Q609" s="420"/>
      <c r="R609" s="420"/>
      <c r="S609" s="420"/>
      <c r="W609" s="420"/>
      <c r="X609" s="420"/>
      <c r="Y609" s="420"/>
      <c r="Z609" s="420"/>
      <c r="AA609" s="420"/>
      <c r="AB609" s="420"/>
      <c r="AC609" s="420"/>
      <c r="AD609" s="420"/>
      <c r="AE609" s="420"/>
      <c r="AF609" s="420"/>
      <c r="AG609" s="420"/>
      <c r="AH609" s="420"/>
      <c r="AI609" s="420"/>
      <c r="AJ609" s="420"/>
      <c r="AK609" s="420"/>
      <c r="AL609" s="420"/>
      <c r="AM609" s="420"/>
      <c r="AN609" s="420"/>
      <c r="AO609" s="420"/>
      <c r="AP609" s="420"/>
      <c r="AQ609" s="420"/>
    </row>
    <row r="610" spans="1:43" x14ac:dyDescent="0.2">
      <c r="A610" s="415"/>
      <c r="B610" s="415"/>
      <c r="C610" s="420"/>
      <c r="D610" s="422"/>
      <c r="E610" s="419"/>
      <c r="F610" s="419"/>
      <c r="G610" s="420"/>
      <c r="H610" s="420"/>
      <c r="I610" s="420"/>
      <c r="J610" s="420"/>
      <c r="K610" s="420"/>
      <c r="L610" s="420"/>
      <c r="M610" s="420"/>
      <c r="N610" s="420"/>
      <c r="O610" s="420"/>
      <c r="P610" s="420"/>
      <c r="Q610" s="420"/>
      <c r="R610" s="420"/>
      <c r="S610" s="420"/>
      <c r="W610" s="420"/>
      <c r="X610" s="420"/>
      <c r="Y610" s="420"/>
      <c r="Z610" s="420"/>
      <c r="AA610" s="420"/>
      <c r="AB610" s="420"/>
      <c r="AC610" s="420"/>
      <c r="AD610" s="420"/>
      <c r="AE610" s="420"/>
      <c r="AF610" s="420"/>
      <c r="AG610" s="420"/>
      <c r="AH610" s="420"/>
      <c r="AI610" s="420"/>
      <c r="AJ610" s="420"/>
      <c r="AK610" s="420"/>
      <c r="AL610" s="420"/>
      <c r="AM610" s="420"/>
      <c r="AN610" s="420"/>
      <c r="AO610" s="420"/>
      <c r="AP610" s="420"/>
      <c r="AQ610" s="420"/>
    </row>
    <row r="611" spans="1:43" x14ac:dyDescent="0.2">
      <c r="A611" s="415"/>
      <c r="B611" s="415"/>
      <c r="C611" s="420"/>
      <c r="D611" s="422"/>
      <c r="E611" s="419"/>
      <c r="F611" s="419"/>
      <c r="G611" s="420"/>
      <c r="H611" s="420"/>
      <c r="I611" s="420"/>
      <c r="J611" s="420"/>
      <c r="K611" s="420"/>
      <c r="L611" s="420"/>
      <c r="M611" s="420"/>
      <c r="N611" s="420"/>
      <c r="O611" s="420"/>
      <c r="P611" s="420"/>
      <c r="Q611" s="420"/>
      <c r="R611" s="420"/>
      <c r="S611" s="420"/>
      <c r="W611" s="420"/>
      <c r="X611" s="420"/>
      <c r="Y611" s="420"/>
      <c r="Z611" s="420"/>
      <c r="AA611" s="420"/>
      <c r="AB611" s="420"/>
      <c r="AC611" s="420"/>
      <c r="AD611" s="420"/>
      <c r="AE611" s="420"/>
      <c r="AF611" s="420"/>
      <c r="AG611" s="420"/>
      <c r="AH611" s="420"/>
      <c r="AI611" s="420"/>
      <c r="AJ611" s="420"/>
      <c r="AK611" s="420"/>
      <c r="AL611" s="420"/>
      <c r="AM611" s="420"/>
      <c r="AN611" s="420"/>
      <c r="AO611" s="420"/>
      <c r="AP611" s="420"/>
      <c r="AQ611" s="420"/>
    </row>
    <row r="612" spans="1:43" x14ac:dyDescent="0.2">
      <c r="A612" s="415"/>
      <c r="B612" s="415"/>
      <c r="C612" s="420"/>
      <c r="D612" s="422"/>
      <c r="E612" s="419"/>
      <c r="F612" s="419"/>
      <c r="G612" s="420"/>
      <c r="H612" s="420"/>
      <c r="I612" s="420"/>
      <c r="J612" s="420"/>
      <c r="K612" s="420"/>
      <c r="L612" s="420"/>
      <c r="M612" s="420"/>
      <c r="N612" s="420"/>
      <c r="O612" s="420"/>
      <c r="P612" s="420"/>
      <c r="Q612" s="420"/>
      <c r="R612" s="420"/>
      <c r="S612" s="420"/>
      <c r="W612" s="420"/>
      <c r="X612" s="420"/>
      <c r="Y612" s="420"/>
      <c r="Z612" s="420"/>
      <c r="AA612" s="420"/>
      <c r="AB612" s="420"/>
      <c r="AC612" s="420"/>
      <c r="AD612" s="420"/>
      <c r="AE612" s="420"/>
      <c r="AF612" s="420"/>
      <c r="AG612" s="420"/>
      <c r="AH612" s="420"/>
      <c r="AI612" s="420"/>
      <c r="AJ612" s="420"/>
      <c r="AK612" s="420"/>
      <c r="AL612" s="420"/>
      <c r="AM612" s="420"/>
      <c r="AN612" s="420"/>
      <c r="AO612" s="420"/>
      <c r="AP612" s="420"/>
      <c r="AQ612" s="420"/>
    </row>
    <row r="613" spans="1:43" x14ac:dyDescent="0.2">
      <c r="A613" s="415"/>
      <c r="B613" s="415"/>
      <c r="C613" s="420"/>
      <c r="D613" s="422"/>
      <c r="E613" s="419"/>
      <c r="F613" s="419"/>
      <c r="G613" s="420"/>
      <c r="H613" s="420"/>
      <c r="I613" s="420"/>
      <c r="J613" s="420"/>
      <c r="K613" s="420"/>
      <c r="L613" s="420"/>
      <c r="M613" s="420"/>
      <c r="N613" s="420"/>
      <c r="O613" s="420"/>
      <c r="P613" s="420"/>
      <c r="Q613" s="420"/>
      <c r="R613" s="420"/>
      <c r="S613" s="420"/>
      <c r="W613" s="420"/>
      <c r="X613" s="420"/>
      <c r="Y613" s="420"/>
      <c r="Z613" s="420"/>
      <c r="AA613" s="420"/>
      <c r="AB613" s="420"/>
      <c r="AC613" s="420"/>
      <c r="AD613" s="420"/>
      <c r="AE613" s="420"/>
      <c r="AF613" s="420"/>
      <c r="AG613" s="420"/>
      <c r="AH613" s="420"/>
      <c r="AI613" s="420"/>
      <c r="AJ613" s="420"/>
      <c r="AK613" s="420"/>
      <c r="AL613" s="420"/>
      <c r="AM613" s="420"/>
      <c r="AN613" s="420"/>
      <c r="AO613" s="420"/>
      <c r="AP613" s="420"/>
      <c r="AQ613" s="420"/>
    </row>
    <row r="614" spans="1:43" x14ac:dyDescent="0.2">
      <c r="A614" s="415"/>
      <c r="B614" s="415"/>
      <c r="C614" s="420"/>
      <c r="D614" s="422"/>
      <c r="E614" s="419"/>
      <c r="F614" s="419"/>
      <c r="G614" s="420"/>
      <c r="H614" s="420"/>
      <c r="I614" s="420"/>
      <c r="J614" s="420"/>
      <c r="K614" s="420"/>
      <c r="L614" s="420"/>
      <c r="M614" s="420"/>
      <c r="N614" s="420"/>
      <c r="O614" s="420"/>
      <c r="P614" s="420"/>
      <c r="Q614" s="420"/>
      <c r="R614" s="420"/>
      <c r="S614" s="420"/>
      <c r="W614" s="420"/>
      <c r="X614" s="420"/>
      <c r="Y614" s="420"/>
      <c r="Z614" s="420"/>
      <c r="AA614" s="420"/>
      <c r="AB614" s="420"/>
      <c r="AC614" s="420"/>
      <c r="AD614" s="420"/>
      <c r="AE614" s="420"/>
      <c r="AF614" s="420"/>
      <c r="AG614" s="420"/>
      <c r="AH614" s="420"/>
      <c r="AI614" s="420"/>
      <c r="AJ614" s="420"/>
      <c r="AK614" s="420"/>
      <c r="AL614" s="420"/>
      <c r="AM614" s="420"/>
      <c r="AN614" s="420"/>
      <c r="AO614" s="420"/>
      <c r="AP614" s="420"/>
      <c r="AQ614" s="420"/>
    </row>
    <row r="615" spans="1:43" x14ac:dyDescent="0.2">
      <c r="A615" s="415"/>
      <c r="B615" s="415"/>
      <c r="C615" s="420"/>
      <c r="D615" s="422"/>
      <c r="E615" s="419"/>
      <c r="F615" s="419"/>
      <c r="G615" s="420"/>
      <c r="H615" s="420"/>
      <c r="I615" s="420"/>
      <c r="J615" s="420"/>
      <c r="K615" s="420"/>
      <c r="L615" s="420"/>
      <c r="M615" s="420"/>
      <c r="N615" s="420"/>
      <c r="O615" s="420"/>
      <c r="P615" s="420"/>
      <c r="Q615" s="420"/>
      <c r="R615" s="420"/>
      <c r="S615" s="420"/>
      <c r="W615" s="420"/>
      <c r="X615" s="420"/>
      <c r="Y615" s="420"/>
      <c r="Z615" s="420"/>
      <c r="AA615" s="420"/>
      <c r="AB615" s="420"/>
      <c r="AC615" s="420"/>
      <c r="AD615" s="420"/>
      <c r="AE615" s="420"/>
      <c r="AF615" s="420"/>
      <c r="AG615" s="420"/>
      <c r="AH615" s="420"/>
      <c r="AI615" s="420"/>
      <c r="AJ615" s="420"/>
      <c r="AK615" s="420"/>
      <c r="AL615" s="420"/>
      <c r="AM615" s="420"/>
      <c r="AN615" s="420"/>
      <c r="AO615" s="420"/>
      <c r="AP615" s="420"/>
      <c r="AQ615" s="420"/>
    </row>
    <row r="616" spans="1:43" x14ac:dyDescent="0.2">
      <c r="A616" s="415"/>
      <c r="B616" s="415"/>
      <c r="C616" s="420"/>
      <c r="D616" s="422"/>
      <c r="E616" s="419"/>
      <c r="F616" s="419"/>
      <c r="G616" s="420"/>
      <c r="H616" s="420"/>
      <c r="I616" s="420"/>
      <c r="J616" s="420"/>
      <c r="K616" s="420"/>
      <c r="L616" s="420"/>
      <c r="M616" s="420"/>
      <c r="N616" s="420"/>
      <c r="O616" s="420"/>
      <c r="P616" s="420"/>
      <c r="Q616" s="420"/>
      <c r="R616" s="420"/>
      <c r="S616" s="420"/>
      <c r="W616" s="420"/>
      <c r="X616" s="420"/>
      <c r="Y616" s="420"/>
      <c r="Z616" s="420"/>
      <c r="AA616" s="420"/>
      <c r="AB616" s="420"/>
      <c r="AC616" s="420"/>
      <c r="AD616" s="420"/>
      <c r="AE616" s="420"/>
      <c r="AF616" s="420"/>
      <c r="AG616" s="420"/>
      <c r="AH616" s="420"/>
      <c r="AI616" s="420"/>
      <c r="AJ616" s="420"/>
      <c r="AK616" s="420"/>
      <c r="AL616" s="420"/>
      <c r="AM616" s="420"/>
      <c r="AN616" s="420"/>
      <c r="AO616" s="420"/>
      <c r="AP616" s="420"/>
      <c r="AQ616" s="420"/>
    </row>
    <row r="617" spans="1:43" x14ac:dyDescent="0.2">
      <c r="A617" s="415"/>
      <c r="B617" s="415"/>
      <c r="C617" s="420"/>
      <c r="D617" s="422"/>
      <c r="E617" s="419"/>
      <c r="F617" s="419"/>
      <c r="G617" s="420"/>
      <c r="H617" s="420"/>
      <c r="I617" s="420"/>
      <c r="J617" s="420"/>
      <c r="K617" s="420"/>
      <c r="L617" s="420"/>
      <c r="M617" s="420"/>
      <c r="N617" s="420"/>
      <c r="O617" s="420"/>
      <c r="P617" s="420"/>
      <c r="Q617" s="420"/>
      <c r="R617" s="420"/>
      <c r="S617" s="420"/>
      <c r="W617" s="420"/>
      <c r="X617" s="420"/>
      <c r="Y617" s="420"/>
      <c r="Z617" s="420"/>
      <c r="AA617" s="420"/>
      <c r="AB617" s="420"/>
      <c r="AC617" s="420"/>
      <c r="AD617" s="420"/>
      <c r="AE617" s="420"/>
      <c r="AF617" s="420"/>
      <c r="AG617" s="420"/>
      <c r="AH617" s="420"/>
      <c r="AI617" s="420"/>
      <c r="AJ617" s="420"/>
      <c r="AK617" s="420"/>
      <c r="AL617" s="420"/>
      <c r="AM617" s="420"/>
      <c r="AN617" s="420"/>
      <c r="AO617" s="420"/>
      <c r="AP617" s="420"/>
      <c r="AQ617" s="420"/>
    </row>
    <row r="618" spans="1:43" x14ac:dyDescent="0.2">
      <c r="A618" s="415"/>
      <c r="B618" s="415"/>
      <c r="C618" s="420"/>
      <c r="D618" s="422"/>
      <c r="E618" s="419"/>
      <c r="F618" s="419"/>
      <c r="G618" s="420"/>
      <c r="H618" s="420"/>
      <c r="I618" s="420"/>
      <c r="J618" s="420"/>
      <c r="K618" s="420"/>
      <c r="L618" s="420"/>
      <c r="M618" s="420"/>
      <c r="N618" s="420"/>
      <c r="O618" s="420"/>
      <c r="P618" s="420"/>
      <c r="Q618" s="420"/>
      <c r="R618" s="420"/>
      <c r="S618" s="420"/>
      <c r="W618" s="420"/>
      <c r="X618" s="420"/>
      <c r="Y618" s="420"/>
      <c r="Z618" s="420"/>
      <c r="AA618" s="420"/>
      <c r="AB618" s="420"/>
      <c r="AC618" s="420"/>
      <c r="AD618" s="420"/>
      <c r="AE618" s="420"/>
      <c r="AF618" s="420"/>
      <c r="AG618" s="420"/>
      <c r="AH618" s="420"/>
      <c r="AI618" s="420"/>
      <c r="AJ618" s="420"/>
      <c r="AK618" s="420"/>
      <c r="AL618" s="420"/>
      <c r="AM618" s="420"/>
      <c r="AN618" s="420"/>
      <c r="AO618" s="420"/>
      <c r="AP618" s="420"/>
      <c r="AQ618" s="420"/>
    </row>
    <row r="619" spans="1:43" x14ac:dyDescent="0.2">
      <c r="A619" s="415"/>
      <c r="B619" s="415"/>
      <c r="C619" s="420"/>
      <c r="D619" s="422"/>
      <c r="E619" s="419"/>
      <c r="F619" s="419"/>
      <c r="G619" s="420"/>
      <c r="H619" s="420"/>
      <c r="I619" s="420"/>
      <c r="J619" s="420"/>
      <c r="K619" s="420"/>
      <c r="L619" s="420"/>
      <c r="M619" s="420"/>
      <c r="N619" s="420"/>
      <c r="O619" s="420"/>
      <c r="P619" s="420"/>
      <c r="Q619" s="420"/>
      <c r="R619" s="420"/>
      <c r="S619" s="420"/>
      <c r="W619" s="420"/>
      <c r="X619" s="420"/>
      <c r="Y619" s="420"/>
      <c r="Z619" s="420"/>
      <c r="AA619" s="420"/>
      <c r="AB619" s="420"/>
      <c r="AC619" s="420"/>
      <c r="AD619" s="420"/>
      <c r="AE619" s="420"/>
      <c r="AF619" s="420"/>
      <c r="AG619" s="420"/>
      <c r="AH619" s="420"/>
      <c r="AI619" s="420"/>
      <c r="AJ619" s="420"/>
      <c r="AK619" s="420"/>
      <c r="AL619" s="420"/>
      <c r="AM619" s="420"/>
      <c r="AN619" s="420"/>
      <c r="AO619" s="420"/>
      <c r="AP619" s="420"/>
      <c r="AQ619" s="420"/>
    </row>
    <row r="620" spans="1:43" x14ac:dyDescent="0.2">
      <c r="A620" s="415"/>
      <c r="B620" s="415"/>
      <c r="C620" s="420"/>
      <c r="D620" s="422"/>
      <c r="E620" s="419"/>
      <c r="F620" s="419"/>
      <c r="G620" s="420"/>
      <c r="H620" s="420"/>
      <c r="I620" s="420"/>
      <c r="J620" s="420"/>
      <c r="K620" s="420"/>
      <c r="L620" s="420"/>
      <c r="M620" s="420"/>
      <c r="N620" s="420"/>
      <c r="O620" s="420"/>
      <c r="P620" s="420"/>
      <c r="Q620" s="420"/>
      <c r="R620" s="420"/>
      <c r="S620" s="420"/>
      <c r="W620" s="420"/>
      <c r="X620" s="420"/>
      <c r="Y620" s="420"/>
      <c r="Z620" s="420"/>
      <c r="AA620" s="420"/>
      <c r="AB620" s="420"/>
      <c r="AC620" s="420"/>
      <c r="AD620" s="420"/>
      <c r="AE620" s="420"/>
      <c r="AF620" s="420"/>
      <c r="AG620" s="420"/>
      <c r="AH620" s="420"/>
      <c r="AI620" s="420"/>
      <c r="AJ620" s="420"/>
      <c r="AK620" s="420"/>
      <c r="AL620" s="420"/>
      <c r="AM620" s="420"/>
      <c r="AN620" s="420"/>
      <c r="AO620" s="420"/>
      <c r="AP620" s="420"/>
      <c r="AQ620" s="420"/>
    </row>
    <row r="621" spans="1:43" x14ac:dyDescent="0.2">
      <c r="A621" s="415"/>
      <c r="B621" s="415"/>
      <c r="C621" s="420"/>
      <c r="D621" s="422"/>
      <c r="E621" s="419"/>
      <c r="F621" s="419"/>
      <c r="G621" s="420"/>
      <c r="H621" s="420"/>
      <c r="I621" s="420"/>
      <c r="J621" s="420"/>
      <c r="K621" s="420"/>
      <c r="L621" s="420"/>
      <c r="M621" s="420"/>
      <c r="N621" s="420"/>
      <c r="O621" s="420"/>
      <c r="P621" s="420"/>
      <c r="Q621" s="420"/>
      <c r="R621" s="420"/>
      <c r="S621" s="420"/>
      <c r="W621" s="420"/>
      <c r="X621" s="420"/>
      <c r="Y621" s="420"/>
      <c r="Z621" s="420"/>
      <c r="AA621" s="420"/>
      <c r="AB621" s="420"/>
      <c r="AC621" s="420"/>
      <c r="AD621" s="420"/>
      <c r="AE621" s="420"/>
      <c r="AF621" s="420"/>
      <c r="AG621" s="420"/>
      <c r="AH621" s="420"/>
      <c r="AI621" s="420"/>
      <c r="AJ621" s="420"/>
      <c r="AK621" s="420"/>
      <c r="AL621" s="420"/>
      <c r="AM621" s="420"/>
      <c r="AN621" s="420"/>
      <c r="AO621" s="420"/>
      <c r="AP621" s="420"/>
      <c r="AQ621" s="420"/>
    </row>
    <row r="622" spans="1:43" x14ac:dyDescent="0.2">
      <c r="A622" s="415"/>
      <c r="B622" s="415"/>
      <c r="C622" s="420"/>
      <c r="D622" s="422"/>
      <c r="E622" s="419"/>
      <c r="F622" s="419"/>
      <c r="G622" s="420"/>
      <c r="H622" s="420"/>
      <c r="I622" s="420"/>
      <c r="J622" s="420"/>
      <c r="K622" s="420"/>
      <c r="L622" s="420"/>
      <c r="M622" s="420"/>
      <c r="N622" s="420"/>
      <c r="O622" s="420"/>
      <c r="P622" s="420"/>
      <c r="Q622" s="420"/>
      <c r="R622" s="420"/>
      <c r="S622" s="420"/>
      <c r="W622" s="420"/>
      <c r="X622" s="420"/>
      <c r="Y622" s="420"/>
      <c r="Z622" s="420"/>
      <c r="AA622" s="420"/>
      <c r="AB622" s="420"/>
      <c r="AC622" s="420"/>
      <c r="AD622" s="420"/>
      <c r="AE622" s="420"/>
      <c r="AF622" s="420"/>
      <c r="AG622" s="420"/>
      <c r="AH622" s="420"/>
      <c r="AI622" s="420"/>
      <c r="AJ622" s="420"/>
      <c r="AK622" s="420"/>
      <c r="AL622" s="420"/>
      <c r="AM622" s="420"/>
      <c r="AN622" s="420"/>
      <c r="AO622" s="420"/>
      <c r="AP622" s="420"/>
      <c r="AQ622" s="420"/>
    </row>
    <row r="623" spans="1:43" x14ac:dyDescent="0.2">
      <c r="A623" s="415"/>
      <c r="B623" s="415"/>
      <c r="C623" s="420"/>
      <c r="D623" s="422"/>
      <c r="E623" s="419"/>
      <c r="F623" s="419"/>
      <c r="G623" s="420"/>
      <c r="H623" s="420"/>
      <c r="I623" s="420"/>
      <c r="J623" s="420"/>
      <c r="K623" s="420"/>
      <c r="L623" s="420"/>
      <c r="M623" s="420"/>
      <c r="N623" s="420"/>
      <c r="O623" s="420"/>
      <c r="P623" s="420"/>
      <c r="Q623" s="420"/>
      <c r="R623" s="420"/>
      <c r="S623" s="420"/>
      <c r="W623" s="420"/>
      <c r="X623" s="420"/>
      <c r="Y623" s="420"/>
      <c r="Z623" s="420"/>
      <c r="AA623" s="420"/>
      <c r="AB623" s="420"/>
      <c r="AC623" s="420"/>
      <c r="AD623" s="420"/>
      <c r="AE623" s="420"/>
      <c r="AF623" s="420"/>
      <c r="AG623" s="420"/>
      <c r="AH623" s="420"/>
      <c r="AI623" s="420"/>
      <c r="AJ623" s="420"/>
      <c r="AK623" s="420"/>
      <c r="AL623" s="420"/>
      <c r="AM623" s="420"/>
      <c r="AN623" s="420"/>
      <c r="AO623" s="420"/>
      <c r="AP623" s="420"/>
      <c r="AQ623" s="420"/>
    </row>
    <row r="624" spans="1:43" x14ac:dyDescent="0.2">
      <c r="A624" s="415"/>
      <c r="B624" s="415"/>
      <c r="C624" s="420"/>
      <c r="D624" s="422"/>
      <c r="E624" s="419"/>
      <c r="F624" s="419"/>
      <c r="G624" s="420"/>
      <c r="H624" s="420"/>
      <c r="I624" s="420"/>
      <c r="J624" s="420"/>
      <c r="K624" s="420"/>
      <c r="L624" s="420"/>
      <c r="M624" s="420"/>
      <c r="N624" s="420"/>
      <c r="O624" s="420"/>
      <c r="P624" s="420"/>
      <c r="Q624" s="420"/>
      <c r="R624" s="420"/>
      <c r="S624" s="420"/>
      <c r="W624" s="420"/>
      <c r="X624" s="420"/>
      <c r="Y624" s="420"/>
      <c r="Z624" s="420"/>
      <c r="AA624" s="420"/>
      <c r="AB624" s="420"/>
      <c r="AC624" s="420"/>
      <c r="AD624" s="420"/>
      <c r="AE624" s="420"/>
      <c r="AF624" s="420"/>
      <c r="AG624" s="420"/>
      <c r="AH624" s="420"/>
      <c r="AI624" s="420"/>
      <c r="AJ624" s="420"/>
      <c r="AK624" s="420"/>
      <c r="AL624" s="420"/>
      <c r="AM624" s="420"/>
      <c r="AN624" s="420"/>
      <c r="AO624" s="420"/>
      <c r="AP624" s="420"/>
      <c r="AQ624" s="420"/>
    </row>
    <row r="625" spans="1:43" x14ac:dyDescent="0.2">
      <c r="A625" s="415"/>
      <c r="B625" s="415"/>
      <c r="C625" s="420"/>
      <c r="D625" s="422"/>
      <c r="E625" s="419"/>
      <c r="F625" s="419"/>
      <c r="G625" s="420"/>
      <c r="H625" s="420"/>
      <c r="I625" s="420"/>
      <c r="J625" s="420"/>
      <c r="K625" s="420"/>
      <c r="L625" s="420"/>
      <c r="M625" s="420"/>
      <c r="N625" s="420"/>
      <c r="O625" s="420"/>
      <c r="P625" s="420"/>
      <c r="Q625" s="420"/>
      <c r="R625" s="420"/>
      <c r="S625" s="420"/>
      <c r="W625" s="420"/>
      <c r="X625" s="420"/>
      <c r="Y625" s="420"/>
      <c r="Z625" s="420"/>
      <c r="AA625" s="420"/>
      <c r="AB625" s="420"/>
      <c r="AC625" s="420"/>
      <c r="AD625" s="420"/>
      <c r="AE625" s="420"/>
      <c r="AF625" s="420"/>
      <c r="AG625" s="420"/>
      <c r="AH625" s="420"/>
      <c r="AI625" s="420"/>
      <c r="AJ625" s="420"/>
      <c r="AK625" s="420"/>
      <c r="AL625" s="420"/>
      <c r="AM625" s="420"/>
      <c r="AN625" s="420"/>
      <c r="AO625" s="420"/>
      <c r="AP625" s="420"/>
      <c r="AQ625" s="420"/>
    </row>
    <row r="626" spans="1:43" x14ac:dyDescent="0.2">
      <c r="A626" s="415"/>
      <c r="B626" s="415"/>
      <c r="C626" s="420"/>
      <c r="D626" s="422"/>
      <c r="E626" s="419"/>
      <c r="F626" s="419"/>
      <c r="G626" s="420"/>
      <c r="H626" s="420"/>
      <c r="I626" s="420"/>
      <c r="J626" s="420"/>
      <c r="K626" s="420"/>
      <c r="L626" s="420"/>
      <c r="M626" s="420"/>
      <c r="N626" s="420"/>
      <c r="O626" s="420"/>
      <c r="P626" s="420"/>
      <c r="Q626" s="420"/>
      <c r="R626" s="420"/>
      <c r="S626" s="420"/>
      <c r="W626" s="420"/>
      <c r="X626" s="420"/>
      <c r="Y626" s="420"/>
      <c r="Z626" s="420"/>
      <c r="AA626" s="420"/>
      <c r="AB626" s="420"/>
      <c r="AC626" s="420"/>
      <c r="AD626" s="420"/>
      <c r="AE626" s="420"/>
      <c r="AF626" s="420"/>
      <c r="AG626" s="420"/>
      <c r="AH626" s="420"/>
      <c r="AI626" s="420"/>
      <c r="AJ626" s="420"/>
      <c r="AK626" s="420"/>
      <c r="AL626" s="420"/>
      <c r="AM626" s="420"/>
      <c r="AN626" s="420"/>
      <c r="AO626" s="420"/>
      <c r="AP626" s="420"/>
      <c r="AQ626" s="420"/>
    </row>
    <row r="627" spans="1:43" x14ac:dyDescent="0.2">
      <c r="A627" s="415"/>
      <c r="B627" s="415"/>
      <c r="C627" s="420"/>
      <c r="D627" s="422"/>
      <c r="E627" s="419"/>
      <c r="F627" s="419"/>
      <c r="G627" s="420"/>
      <c r="H627" s="420"/>
      <c r="I627" s="420"/>
      <c r="J627" s="420"/>
      <c r="K627" s="420"/>
      <c r="L627" s="420"/>
      <c r="M627" s="420"/>
      <c r="N627" s="420"/>
      <c r="O627" s="420"/>
      <c r="P627" s="420"/>
      <c r="Q627" s="420"/>
      <c r="R627" s="420"/>
      <c r="S627" s="420"/>
      <c r="W627" s="420"/>
      <c r="X627" s="420"/>
      <c r="Y627" s="420"/>
      <c r="Z627" s="420"/>
      <c r="AA627" s="420"/>
      <c r="AB627" s="420"/>
      <c r="AC627" s="420"/>
      <c r="AD627" s="420"/>
      <c r="AE627" s="420"/>
      <c r="AF627" s="420"/>
      <c r="AG627" s="420"/>
      <c r="AH627" s="420"/>
      <c r="AI627" s="420"/>
      <c r="AJ627" s="420"/>
      <c r="AK627" s="420"/>
      <c r="AL627" s="420"/>
      <c r="AM627" s="420"/>
      <c r="AN627" s="420"/>
      <c r="AO627" s="420"/>
      <c r="AP627" s="420"/>
      <c r="AQ627" s="420"/>
    </row>
    <row r="628" spans="1:43" x14ac:dyDescent="0.2">
      <c r="A628" s="415"/>
      <c r="B628" s="415"/>
      <c r="C628" s="420"/>
      <c r="D628" s="422"/>
      <c r="E628" s="419"/>
      <c r="F628" s="419"/>
      <c r="G628" s="420"/>
      <c r="H628" s="420"/>
      <c r="I628" s="420"/>
      <c r="J628" s="420"/>
      <c r="K628" s="420"/>
      <c r="L628" s="420"/>
      <c r="M628" s="420"/>
      <c r="N628" s="420"/>
      <c r="O628" s="420"/>
      <c r="P628" s="420"/>
      <c r="Q628" s="420"/>
      <c r="R628" s="420"/>
      <c r="S628" s="420"/>
      <c r="W628" s="420"/>
      <c r="X628" s="420"/>
      <c r="Y628" s="420"/>
      <c r="Z628" s="420"/>
      <c r="AA628" s="420"/>
      <c r="AB628" s="420"/>
      <c r="AC628" s="420"/>
      <c r="AD628" s="420"/>
      <c r="AE628" s="420"/>
      <c r="AF628" s="420"/>
      <c r="AG628" s="420"/>
      <c r="AH628" s="420"/>
      <c r="AI628" s="420"/>
      <c r="AJ628" s="420"/>
      <c r="AK628" s="420"/>
      <c r="AL628" s="420"/>
      <c r="AM628" s="420"/>
      <c r="AN628" s="420"/>
      <c r="AO628" s="420"/>
      <c r="AP628" s="420"/>
      <c r="AQ628" s="420"/>
    </row>
    <row r="629" spans="1:43" x14ac:dyDescent="0.2">
      <c r="A629" s="415"/>
      <c r="B629" s="415"/>
      <c r="C629" s="420"/>
      <c r="D629" s="422"/>
      <c r="E629" s="419"/>
      <c r="F629" s="419"/>
      <c r="G629" s="420"/>
      <c r="H629" s="420"/>
      <c r="I629" s="420"/>
      <c r="J629" s="420"/>
      <c r="K629" s="420"/>
      <c r="L629" s="420"/>
      <c r="M629" s="420"/>
      <c r="N629" s="420"/>
      <c r="O629" s="420"/>
      <c r="P629" s="420"/>
      <c r="Q629" s="420"/>
      <c r="R629" s="420"/>
      <c r="S629" s="420"/>
      <c r="W629" s="420"/>
      <c r="X629" s="420"/>
      <c r="Y629" s="420"/>
      <c r="Z629" s="420"/>
      <c r="AA629" s="420"/>
      <c r="AB629" s="420"/>
      <c r="AC629" s="420"/>
      <c r="AD629" s="420"/>
      <c r="AE629" s="420"/>
      <c r="AF629" s="420"/>
      <c r="AG629" s="420"/>
      <c r="AH629" s="420"/>
      <c r="AI629" s="420"/>
      <c r="AJ629" s="420"/>
      <c r="AK629" s="420"/>
      <c r="AL629" s="420"/>
      <c r="AM629" s="420"/>
      <c r="AN629" s="420"/>
      <c r="AO629" s="420"/>
      <c r="AP629" s="420"/>
      <c r="AQ629" s="420"/>
    </row>
    <row r="630" spans="1:43" x14ac:dyDescent="0.2">
      <c r="A630" s="415"/>
      <c r="B630" s="415"/>
      <c r="C630" s="420"/>
      <c r="D630" s="422"/>
      <c r="E630" s="419"/>
      <c r="F630" s="419"/>
      <c r="G630" s="420"/>
      <c r="H630" s="420"/>
      <c r="I630" s="420"/>
      <c r="J630" s="420"/>
      <c r="K630" s="420"/>
      <c r="L630" s="420"/>
      <c r="M630" s="420"/>
      <c r="N630" s="420"/>
      <c r="O630" s="420"/>
      <c r="P630" s="420"/>
      <c r="Q630" s="420"/>
      <c r="R630" s="420"/>
      <c r="S630" s="420"/>
      <c r="W630" s="420"/>
      <c r="X630" s="420"/>
      <c r="Y630" s="420"/>
      <c r="Z630" s="420"/>
      <c r="AA630" s="420"/>
      <c r="AB630" s="420"/>
      <c r="AC630" s="420"/>
      <c r="AD630" s="420"/>
      <c r="AE630" s="420"/>
      <c r="AF630" s="420"/>
      <c r="AG630" s="420"/>
      <c r="AH630" s="420"/>
      <c r="AI630" s="420"/>
      <c r="AJ630" s="420"/>
      <c r="AK630" s="420"/>
      <c r="AL630" s="420"/>
      <c r="AM630" s="420"/>
      <c r="AN630" s="420"/>
      <c r="AO630" s="420"/>
      <c r="AP630" s="420"/>
      <c r="AQ630" s="420"/>
    </row>
    <row r="631" spans="1:43" x14ac:dyDescent="0.2">
      <c r="A631" s="415"/>
      <c r="B631" s="415"/>
      <c r="C631" s="420"/>
      <c r="D631" s="422"/>
      <c r="E631" s="419"/>
      <c r="F631" s="419"/>
      <c r="G631" s="420"/>
      <c r="H631" s="420"/>
      <c r="I631" s="420"/>
      <c r="J631" s="420"/>
      <c r="K631" s="420"/>
      <c r="L631" s="420"/>
      <c r="M631" s="420"/>
      <c r="N631" s="420"/>
      <c r="O631" s="420"/>
      <c r="P631" s="420"/>
      <c r="Q631" s="420"/>
      <c r="R631" s="420"/>
      <c r="S631" s="420"/>
      <c r="W631" s="420"/>
      <c r="X631" s="420"/>
      <c r="Y631" s="420"/>
      <c r="Z631" s="420"/>
      <c r="AA631" s="420"/>
      <c r="AB631" s="420"/>
      <c r="AC631" s="420"/>
      <c r="AD631" s="420"/>
      <c r="AE631" s="420"/>
      <c r="AF631" s="420"/>
      <c r="AG631" s="420"/>
      <c r="AH631" s="420"/>
      <c r="AI631" s="420"/>
      <c r="AJ631" s="420"/>
      <c r="AK631" s="420"/>
      <c r="AL631" s="420"/>
      <c r="AM631" s="420"/>
      <c r="AN631" s="420"/>
      <c r="AO631" s="420"/>
      <c r="AP631" s="420"/>
      <c r="AQ631" s="420"/>
    </row>
    <row r="632" spans="1:43" x14ac:dyDescent="0.2">
      <c r="A632" s="415"/>
      <c r="B632" s="415"/>
      <c r="C632" s="420"/>
      <c r="D632" s="422"/>
      <c r="E632" s="419"/>
      <c r="F632" s="419"/>
      <c r="G632" s="420"/>
      <c r="H632" s="420"/>
      <c r="I632" s="420"/>
      <c r="J632" s="420"/>
      <c r="K632" s="420"/>
      <c r="L632" s="420"/>
      <c r="M632" s="420"/>
      <c r="N632" s="420"/>
      <c r="O632" s="420"/>
      <c r="P632" s="420"/>
      <c r="Q632" s="420"/>
      <c r="R632" s="420"/>
      <c r="S632" s="420"/>
      <c r="W632" s="420"/>
      <c r="X632" s="420"/>
      <c r="Y632" s="420"/>
      <c r="Z632" s="420"/>
      <c r="AA632" s="420"/>
      <c r="AB632" s="420"/>
      <c r="AC632" s="420"/>
      <c r="AD632" s="420"/>
      <c r="AE632" s="420"/>
      <c r="AF632" s="420"/>
      <c r="AG632" s="420"/>
      <c r="AH632" s="420"/>
      <c r="AI632" s="420"/>
      <c r="AJ632" s="420"/>
      <c r="AK632" s="420"/>
      <c r="AL632" s="420"/>
      <c r="AM632" s="420"/>
      <c r="AN632" s="420"/>
      <c r="AO632" s="420"/>
      <c r="AP632" s="420"/>
      <c r="AQ632" s="420"/>
    </row>
    <row r="633" spans="1:43" x14ac:dyDescent="0.2">
      <c r="A633" s="415"/>
      <c r="B633" s="415"/>
      <c r="C633" s="420"/>
      <c r="D633" s="422"/>
      <c r="E633" s="419"/>
      <c r="F633" s="419"/>
      <c r="G633" s="420"/>
      <c r="H633" s="420"/>
      <c r="I633" s="420"/>
      <c r="J633" s="420"/>
      <c r="K633" s="420"/>
      <c r="L633" s="420"/>
      <c r="M633" s="420"/>
      <c r="N633" s="420"/>
      <c r="O633" s="420"/>
      <c r="P633" s="420"/>
      <c r="Q633" s="420"/>
      <c r="R633" s="420"/>
      <c r="S633" s="420"/>
      <c r="W633" s="420"/>
      <c r="X633" s="420"/>
      <c r="Y633" s="420"/>
      <c r="Z633" s="420"/>
      <c r="AA633" s="420"/>
      <c r="AB633" s="420"/>
      <c r="AC633" s="420"/>
      <c r="AD633" s="420"/>
      <c r="AE633" s="420"/>
      <c r="AF633" s="420"/>
      <c r="AG633" s="420"/>
      <c r="AH633" s="420"/>
      <c r="AI633" s="420"/>
      <c r="AJ633" s="420"/>
      <c r="AK633" s="420"/>
      <c r="AL633" s="420"/>
      <c r="AM633" s="420"/>
      <c r="AN633" s="420"/>
      <c r="AO633" s="420"/>
      <c r="AP633" s="420"/>
      <c r="AQ633" s="420"/>
    </row>
    <row r="634" spans="1:43" x14ac:dyDescent="0.2">
      <c r="A634" s="415"/>
      <c r="B634" s="415"/>
      <c r="C634" s="420"/>
      <c r="D634" s="422"/>
      <c r="E634" s="419"/>
      <c r="F634" s="419"/>
      <c r="G634" s="420"/>
      <c r="H634" s="420"/>
      <c r="I634" s="420"/>
      <c r="J634" s="420"/>
      <c r="K634" s="420"/>
      <c r="L634" s="420"/>
      <c r="M634" s="420"/>
      <c r="N634" s="420"/>
      <c r="O634" s="420"/>
      <c r="P634" s="420"/>
      <c r="Q634" s="420"/>
      <c r="R634" s="420"/>
      <c r="S634" s="420"/>
      <c r="W634" s="420"/>
      <c r="X634" s="420"/>
      <c r="Y634" s="420"/>
      <c r="Z634" s="420"/>
      <c r="AA634" s="420"/>
      <c r="AB634" s="420"/>
      <c r="AC634" s="420"/>
      <c r="AD634" s="420"/>
      <c r="AE634" s="420"/>
      <c r="AF634" s="420"/>
      <c r="AG634" s="420"/>
      <c r="AH634" s="420"/>
      <c r="AI634" s="420"/>
      <c r="AJ634" s="420"/>
      <c r="AK634" s="420"/>
      <c r="AL634" s="420"/>
      <c r="AM634" s="420"/>
      <c r="AN634" s="420"/>
      <c r="AO634" s="420"/>
      <c r="AP634" s="420"/>
      <c r="AQ634" s="420"/>
    </row>
    <row r="635" spans="1:43" x14ac:dyDescent="0.2">
      <c r="A635" s="415"/>
      <c r="B635" s="415"/>
      <c r="C635" s="420"/>
      <c r="D635" s="422"/>
      <c r="E635" s="419"/>
      <c r="F635" s="419"/>
      <c r="G635" s="420"/>
      <c r="H635" s="420"/>
      <c r="I635" s="420"/>
      <c r="J635" s="420"/>
      <c r="K635" s="420"/>
      <c r="L635" s="420"/>
      <c r="M635" s="420"/>
      <c r="N635" s="420"/>
      <c r="O635" s="420"/>
      <c r="P635" s="420"/>
      <c r="Q635" s="420"/>
      <c r="R635" s="420"/>
      <c r="S635" s="420"/>
      <c r="W635" s="420"/>
      <c r="X635" s="420"/>
      <c r="Y635" s="420"/>
      <c r="Z635" s="420"/>
      <c r="AA635" s="420"/>
      <c r="AB635" s="420"/>
      <c r="AC635" s="420"/>
      <c r="AD635" s="420"/>
      <c r="AE635" s="420"/>
      <c r="AF635" s="420"/>
      <c r="AG635" s="420"/>
      <c r="AH635" s="420"/>
      <c r="AI635" s="420"/>
      <c r="AJ635" s="420"/>
      <c r="AK635" s="420"/>
      <c r="AL635" s="420"/>
      <c r="AM635" s="420"/>
      <c r="AN635" s="420"/>
      <c r="AO635" s="420"/>
      <c r="AP635" s="420"/>
      <c r="AQ635" s="420"/>
    </row>
    <row r="636" spans="1:43" x14ac:dyDescent="0.2">
      <c r="A636" s="415"/>
      <c r="B636" s="415"/>
      <c r="C636" s="420"/>
      <c r="D636" s="422"/>
      <c r="E636" s="419"/>
      <c r="F636" s="419"/>
      <c r="G636" s="420"/>
      <c r="H636" s="420"/>
      <c r="I636" s="420"/>
      <c r="J636" s="420"/>
      <c r="K636" s="420"/>
      <c r="L636" s="420"/>
      <c r="M636" s="420"/>
      <c r="N636" s="420"/>
      <c r="O636" s="420"/>
      <c r="P636" s="420"/>
      <c r="Q636" s="420"/>
      <c r="R636" s="420"/>
      <c r="S636" s="420"/>
      <c r="W636" s="420"/>
      <c r="X636" s="420"/>
      <c r="Y636" s="420"/>
      <c r="Z636" s="420"/>
      <c r="AA636" s="420"/>
      <c r="AB636" s="420"/>
      <c r="AC636" s="420"/>
      <c r="AD636" s="420"/>
      <c r="AE636" s="420"/>
      <c r="AF636" s="420"/>
      <c r="AG636" s="420"/>
      <c r="AH636" s="420"/>
      <c r="AI636" s="420"/>
      <c r="AJ636" s="420"/>
      <c r="AK636" s="420"/>
      <c r="AL636" s="420"/>
      <c r="AM636" s="420"/>
      <c r="AN636" s="420"/>
      <c r="AO636" s="420"/>
      <c r="AP636" s="420"/>
      <c r="AQ636" s="420"/>
    </row>
    <row r="637" spans="1:43" x14ac:dyDescent="0.2">
      <c r="A637" s="415"/>
      <c r="B637" s="415"/>
      <c r="C637" s="420"/>
      <c r="D637" s="422"/>
      <c r="E637" s="419"/>
      <c r="F637" s="419"/>
      <c r="G637" s="420"/>
      <c r="H637" s="420"/>
      <c r="I637" s="420"/>
      <c r="J637" s="420"/>
      <c r="K637" s="420"/>
      <c r="L637" s="420"/>
      <c r="M637" s="420"/>
      <c r="N637" s="420"/>
      <c r="O637" s="420"/>
      <c r="P637" s="420"/>
      <c r="Q637" s="420"/>
      <c r="R637" s="420"/>
      <c r="S637" s="420"/>
      <c r="W637" s="420"/>
      <c r="X637" s="420"/>
      <c r="Y637" s="420"/>
      <c r="Z637" s="420"/>
      <c r="AA637" s="420"/>
      <c r="AB637" s="420"/>
      <c r="AC637" s="420"/>
      <c r="AD637" s="420"/>
      <c r="AE637" s="420"/>
      <c r="AF637" s="420"/>
      <c r="AG637" s="420"/>
      <c r="AH637" s="420"/>
      <c r="AI637" s="420"/>
      <c r="AJ637" s="420"/>
      <c r="AK637" s="420"/>
      <c r="AL637" s="420"/>
      <c r="AM637" s="420"/>
      <c r="AN637" s="420"/>
      <c r="AO637" s="420"/>
      <c r="AP637" s="420"/>
      <c r="AQ637" s="420"/>
    </row>
    <row r="638" spans="1:43" x14ac:dyDescent="0.2">
      <c r="A638" s="415"/>
      <c r="B638" s="415"/>
      <c r="C638" s="420"/>
      <c r="D638" s="422"/>
      <c r="E638" s="419"/>
      <c r="F638" s="419"/>
      <c r="G638" s="420"/>
      <c r="H638" s="420"/>
      <c r="I638" s="420"/>
      <c r="J638" s="420"/>
      <c r="K638" s="420"/>
      <c r="L638" s="420"/>
      <c r="M638" s="420"/>
      <c r="N638" s="420"/>
      <c r="O638" s="420"/>
      <c r="P638" s="420"/>
      <c r="Q638" s="420"/>
      <c r="R638" s="420"/>
      <c r="S638" s="420"/>
      <c r="W638" s="420"/>
      <c r="X638" s="420"/>
      <c r="Y638" s="420"/>
      <c r="Z638" s="420"/>
      <c r="AA638" s="420"/>
      <c r="AB638" s="420"/>
      <c r="AC638" s="420"/>
      <c r="AD638" s="420"/>
      <c r="AE638" s="420"/>
      <c r="AF638" s="420"/>
      <c r="AG638" s="420"/>
      <c r="AH638" s="420"/>
      <c r="AI638" s="420"/>
      <c r="AJ638" s="420"/>
      <c r="AK638" s="420"/>
      <c r="AL638" s="420"/>
      <c r="AM638" s="420"/>
      <c r="AN638" s="420"/>
      <c r="AO638" s="420"/>
      <c r="AP638" s="420"/>
      <c r="AQ638" s="420"/>
    </row>
    <row r="639" spans="1:43" x14ac:dyDescent="0.2">
      <c r="A639" s="415"/>
      <c r="B639" s="415"/>
      <c r="C639" s="420"/>
      <c r="D639" s="422"/>
      <c r="E639" s="419"/>
      <c r="F639" s="419"/>
      <c r="G639" s="420"/>
      <c r="H639" s="420"/>
      <c r="I639" s="420"/>
      <c r="J639" s="420"/>
      <c r="K639" s="420"/>
      <c r="L639" s="420"/>
      <c r="M639" s="420"/>
      <c r="N639" s="420"/>
      <c r="O639" s="420"/>
      <c r="P639" s="420"/>
      <c r="Q639" s="420"/>
      <c r="R639" s="420"/>
      <c r="S639" s="420"/>
      <c r="W639" s="420"/>
      <c r="X639" s="420"/>
      <c r="Y639" s="420"/>
      <c r="Z639" s="420"/>
      <c r="AA639" s="420"/>
      <c r="AB639" s="420"/>
      <c r="AC639" s="420"/>
      <c r="AD639" s="420"/>
      <c r="AE639" s="420"/>
      <c r="AF639" s="420"/>
      <c r="AG639" s="420"/>
      <c r="AH639" s="420"/>
      <c r="AI639" s="420"/>
      <c r="AJ639" s="420"/>
      <c r="AK639" s="420"/>
      <c r="AL639" s="420"/>
      <c r="AM639" s="420"/>
      <c r="AN639" s="420"/>
      <c r="AO639" s="420"/>
      <c r="AP639" s="420"/>
      <c r="AQ639" s="420"/>
    </row>
    <row r="640" spans="1:43" x14ac:dyDescent="0.2">
      <c r="A640" s="415"/>
      <c r="B640" s="415"/>
      <c r="C640" s="420"/>
      <c r="D640" s="422"/>
      <c r="E640" s="419"/>
      <c r="F640" s="419"/>
      <c r="G640" s="420"/>
      <c r="H640" s="420"/>
      <c r="I640" s="420"/>
      <c r="J640" s="420"/>
      <c r="K640" s="420"/>
      <c r="L640" s="420"/>
      <c r="M640" s="420"/>
      <c r="N640" s="420"/>
      <c r="O640" s="420"/>
      <c r="P640" s="420"/>
      <c r="Q640" s="420"/>
      <c r="R640" s="420"/>
      <c r="S640" s="420"/>
      <c r="W640" s="420"/>
      <c r="X640" s="420"/>
      <c r="Y640" s="420"/>
      <c r="Z640" s="420"/>
      <c r="AA640" s="420"/>
      <c r="AB640" s="420"/>
      <c r="AC640" s="420"/>
      <c r="AD640" s="420"/>
      <c r="AE640" s="420"/>
      <c r="AF640" s="420"/>
      <c r="AG640" s="420"/>
      <c r="AH640" s="420"/>
      <c r="AI640" s="420"/>
      <c r="AJ640" s="420"/>
      <c r="AK640" s="420"/>
      <c r="AL640" s="420"/>
      <c r="AM640" s="420"/>
      <c r="AN640" s="420"/>
      <c r="AO640" s="420"/>
      <c r="AP640" s="420"/>
      <c r="AQ640" s="420"/>
    </row>
    <row r="641" spans="1:43" x14ac:dyDescent="0.2">
      <c r="A641" s="415"/>
      <c r="B641" s="415"/>
      <c r="C641" s="420"/>
      <c r="D641" s="422"/>
      <c r="E641" s="419"/>
      <c r="F641" s="419"/>
      <c r="G641" s="420"/>
      <c r="H641" s="420"/>
      <c r="I641" s="420"/>
      <c r="J641" s="420"/>
      <c r="K641" s="420"/>
      <c r="L641" s="420"/>
      <c r="M641" s="420"/>
      <c r="N641" s="420"/>
      <c r="O641" s="420"/>
      <c r="P641" s="420"/>
      <c r="Q641" s="420"/>
      <c r="R641" s="420"/>
      <c r="S641" s="420"/>
      <c r="W641" s="420"/>
      <c r="X641" s="420"/>
      <c r="Y641" s="420"/>
      <c r="Z641" s="420"/>
      <c r="AA641" s="420"/>
      <c r="AB641" s="420"/>
      <c r="AC641" s="420"/>
      <c r="AD641" s="420"/>
      <c r="AE641" s="420"/>
      <c r="AF641" s="420"/>
      <c r="AG641" s="420"/>
      <c r="AH641" s="420"/>
      <c r="AI641" s="420"/>
      <c r="AJ641" s="420"/>
      <c r="AK641" s="420"/>
      <c r="AL641" s="420"/>
      <c r="AM641" s="420"/>
      <c r="AN641" s="420"/>
      <c r="AO641" s="420"/>
      <c r="AP641" s="420"/>
      <c r="AQ641" s="420"/>
    </row>
    <row r="642" spans="1:43" x14ac:dyDescent="0.2">
      <c r="A642" s="415"/>
      <c r="B642" s="415"/>
      <c r="C642" s="420"/>
      <c r="D642" s="422"/>
      <c r="E642" s="419"/>
      <c r="F642" s="419"/>
      <c r="G642" s="420"/>
      <c r="H642" s="420"/>
      <c r="I642" s="420"/>
      <c r="J642" s="420"/>
      <c r="K642" s="420"/>
      <c r="L642" s="420"/>
      <c r="M642" s="420"/>
      <c r="N642" s="420"/>
      <c r="O642" s="420"/>
      <c r="P642" s="420"/>
      <c r="Q642" s="420"/>
      <c r="R642" s="420"/>
      <c r="S642" s="420"/>
      <c r="W642" s="420"/>
      <c r="X642" s="420"/>
      <c r="Y642" s="420"/>
      <c r="Z642" s="420"/>
      <c r="AA642" s="420"/>
      <c r="AB642" s="420"/>
      <c r="AC642" s="420"/>
      <c r="AD642" s="420"/>
      <c r="AE642" s="420"/>
      <c r="AF642" s="420"/>
      <c r="AG642" s="420"/>
      <c r="AH642" s="420"/>
      <c r="AI642" s="420"/>
      <c r="AJ642" s="420"/>
      <c r="AK642" s="420"/>
      <c r="AL642" s="420"/>
      <c r="AM642" s="420"/>
      <c r="AN642" s="420"/>
      <c r="AO642" s="420"/>
      <c r="AP642" s="420"/>
      <c r="AQ642" s="420"/>
    </row>
    <row r="643" spans="1:43" x14ac:dyDescent="0.2">
      <c r="A643" s="415"/>
      <c r="B643" s="415"/>
      <c r="C643" s="420"/>
      <c r="D643" s="422"/>
      <c r="E643" s="419"/>
      <c r="F643" s="419"/>
      <c r="G643" s="420"/>
      <c r="H643" s="420"/>
      <c r="I643" s="420"/>
      <c r="J643" s="420"/>
      <c r="K643" s="420"/>
      <c r="L643" s="420"/>
      <c r="M643" s="420"/>
      <c r="N643" s="420"/>
      <c r="O643" s="420"/>
      <c r="P643" s="420"/>
      <c r="Q643" s="420"/>
      <c r="R643" s="420"/>
      <c r="S643" s="420"/>
      <c r="W643" s="420"/>
      <c r="X643" s="420"/>
      <c r="Y643" s="420"/>
      <c r="Z643" s="420"/>
      <c r="AA643" s="420"/>
      <c r="AB643" s="420"/>
      <c r="AC643" s="420"/>
      <c r="AD643" s="420"/>
      <c r="AE643" s="420"/>
      <c r="AF643" s="420"/>
      <c r="AG643" s="420"/>
      <c r="AH643" s="420"/>
      <c r="AI643" s="420"/>
      <c r="AJ643" s="420"/>
      <c r="AK643" s="420"/>
      <c r="AL643" s="420"/>
      <c r="AM643" s="420"/>
      <c r="AN643" s="420"/>
      <c r="AO643" s="420"/>
      <c r="AP643" s="420"/>
      <c r="AQ643" s="420"/>
    </row>
    <row r="644" spans="1:43" x14ac:dyDescent="0.2">
      <c r="A644" s="415"/>
      <c r="B644" s="415"/>
      <c r="C644" s="420"/>
      <c r="D644" s="422"/>
      <c r="E644" s="419"/>
      <c r="F644" s="419"/>
      <c r="G644" s="420"/>
      <c r="H644" s="420"/>
      <c r="I644" s="420"/>
      <c r="J644" s="420"/>
      <c r="K644" s="420"/>
      <c r="L644" s="420"/>
      <c r="M644" s="420"/>
      <c r="N644" s="420"/>
      <c r="O644" s="420"/>
      <c r="P644" s="420"/>
      <c r="Q644" s="420"/>
      <c r="R644" s="420"/>
      <c r="S644" s="420"/>
      <c r="W644" s="420"/>
      <c r="X644" s="420"/>
      <c r="Y644" s="420"/>
      <c r="Z644" s="420"/>
      <c r="AA644" s="420"/>
      <c r="AB644" s="420"/>
      <c r="AC644" s="420"/>
      <c r="AD644" s="420"/>
      <c r="AE644" s="420"/>
      <c r="AF644" s="420"/>
      <c r="AG644" s="420"/>
      <c r="AH644" s="420"/>
      <c r="AI644" s="420"/>
      <c r="AJ644" s="420"/>
      <c r="AK644" s="420"/>
      <c r="AL644" s="420"/>
      <c r="AM644" s="420"/>
      <c r="AN644" s="420"/>
      <c r="AO644" s="420"/>
      <c r="AP644" s="420"/>
      <c r="AQ644" s="420"/>
    </row>
    <row r="645" spans="1:43" x14ac:dyDescent="0.2">
      <c r="A645" s="415"/>
      <c r="B645" s="415"/>
      <c r="C645" s="420"/>
      <c r="D645" s="422"/>
      <c r="E645" s="419"/>
      <c r="F645" s="419"/>
      <c r="G645" s="420"/>
      <c r="H645" s="420"/>
      <c r="I645" s="420"/>
      <c r="J645" s="420"/>
      <c r="K645" s="420"/>
      <c r="L645" s="420"/>
      <c r="M645" s="420"/>
      <c r="N645" s="420"/>
      <c r="O645" s="420"/>
      <c r="P645" s="420"/>
      <c r="Q645" s="420"/>
      <c r="R645" s="420"/>
      <c r="S645" s="420"/>
      <c r="W645" s="420"/>
      <c r="X645" s="420"/>
      <c r="Y645" s="420"/>
      <c r="Z645" s="420"/>
      <c r="AA645" s="420"/>
      <c r="AB645" s="420"/>
      <c r="AC645" s="420"/>
      <c r="AD645" s="420"/>
      <c r="AE645" s="420"/>
      <c r="AF645" s="420"/>
      <c r="AG645" s="420"/>
      <c r="AH645" s="420"/>
      <c r="AI645" s="420"/>
      <c r="AJ645" s="420"/>
      <c r="AK645" s="420"/>
      <c r="AL645" s="420"/>
      <c r="AM645" s="420"/>
      <c r="AN645" s="420"/>
      <c r="AO645" s="420"/>
      <c r="AP645" s="420"/>
      <c r="AQ645" s="420"/>
    </row>
    <row r="646" spans="1:43" x14ac:dyDescent="0.2">
      <c r="A646" s="415"/>
      <c r="B646" s="415"/>
      <c r="C646" s="420"/>
      <c r="D646" s="422"/>
      <c r="E646" s="419"/>
      <c r="F646" s="419"/>
      <c r="G646" s="420"/>
      <c r="H646" s="420"/>
      <c r="I646" s="420"/>
      <c r="J646" s="420"/>
      <c r="K646" s="420"/>
      <c r="L646" s="420"/>
      <c r="M646" s="420"/>
      <c r="N646" s="420"/>
      <c r="O646" s="420"/>
      <c r="P646" s="420"/>
      <c r="Q646" s="420"/>
      <c r="R646" s="420"/>
      <c r="S646" s="420"/>
      <c r="W646" s="420"/>
      <c r="X646" s="420"/>
      <c r="Y646" s="420"/>
      <c r="Z646" s="420"/>
      <c r="AA646" s="420"/>
      <c r="AB646" s="420"/>
      <c r="AC646" s="420"/>
      <c r="AD646" s="420"/>
      <c r="AE646" s="420"/>
      <c r="AF646" s="420"/>
      <c r="AG646" s="420"/>
      <c r="AH646" s="420"/>
      <c r="AI646" s="420"/>
      <c r="AJ646" s="420"/>
      <c r="AK646" s="420"/>
      <c r="AL646" s="420"/>
      <c r="AM646" s="420"/>
      <c r="AN646" s="420"/>
      <c r="AO646" s="420"/>
      <c r="AP646" s="420"/>
      <c r="AQ646" s="420"/>
    </row>
    <row r="647" spans="1:43" x14ac:dyDescent="0.2">
      <c r="A647" s="415"/>
      <c r="B647" s="415"/>
      <c r="C647" s="420"/>
      <c r="D647" s="422"/>
      <c r="E647" s="419"/>
      <c r="F647" s="419"/>
      <c r="G647" s="420"/>
      <c r="H647" s="420"/>
      <c r="I647" s="420"/>
      <c r="J647" s="420"/>
      <c r="K647" s="420"/>
      <c r="L647" s="420"/>
      <c r="M647" s="420"/>
      <c r="N647" s="420"/>
      <c r="O647" s="420"/>
      <c r="P647" s="420"/>
      <c r="Q647" s="420"/>
      <c r="R647" s="420"/>
      <c r="S647" s="420"/>
      <c r="W647" s="420"/>
      <c r="X647" s="420"/>
      <c r="Y647" s="420"/>
      <c r="Z647" s="420"/>
      <c r="AA647" s="420"/>
      <c r="AB647" s="420"/>
      <c r="AC647" s="420"/>
      <c r="AD647" s="420"/>
      <c r="AE647" s="420"/>
      <c r="AF647" s="420"/>
      <c r="AG647" s="420"/>
      <c r="AH647" s="420"/>
      <c r="AI647" s="420"/>
      <c r="AJ647" s="420"/>
      <c r="AK647" s="420"/>
      <c r="AL647" s="420"/>
      <c r="AM647" s="420"/>
      <c r="AN647" s="420"/>
      <c r="AO647" s="420"/>
      <c r="AP647" s="420"/>
      <c r="AQ647" s="420"/>
    </row>
    <row r="648" spans="1:43" x14ac:dyDescent="0.2">
      <c r="A648" s="415"/>
      <c r="B648" s="415"/>
      <c r="C648" s="420"/>
      <c r="D648" s="422"/>
      <c r="E648" s="419"/>
      <c r="F648" s="419"/>
      <c r="G648" s="420"/>
      <c r="H648" s="420"/>
      <c r="I648" s="420"/>
      <c r="J648" s="420"/>
      <c r="K648" s="420"/>
      <c r="L648" s="420"/>
      <c r="M648" s="420"/>
      <c r="N648" s="420"/>
      <c r="O648" s="420"/>
      <c r="P648" s="420"/>
      <c r="Q648" s="420"/>
      <c r="R648" s="420"/>
      <c r="S648" s="420"/>
      <c r="W648" s="420"/>
      <c r="X648" s="420"/>
      <c r="Y648" s="420"/>
      <c r="Z648" s="420"/>
      <c r="AA648" s="420"/>
      <c r="AB648" s="420"/>
      <c r="AC648" s="420"/>
      <c r="AD648" s="420"/>
      <c r="AE648" s="420"/>
      <c r="AF648" s="420"/>
      <c r="AG648" s="420"/>
      <c r="AH648" s="420"/>
      <c r="AI648" s="420"/>
      <c r="AJ648" s="420"/>
      <c r="AK648" s="420"/>
      <c r="AL648" s="420"/>
      <c r="AM648" s="420"/>
      <c r="AN648" s="420"/>
      <c r="AO648" s="420"/>
      <c r="AP648" s="420"/>
      <c r="AQ648" s="420"/>
    </row>
    <row r="649" spans="1:43" x14ac:dyDescent="0.2">
      <c r="A649" s="415"/>
      <c r="B649" s="415"/>
      <c r="C649" s="420"/>
      <c r="D649" s="422"/>
      <c r="E649" s="419"/>
      <c r="F649" s="419"/>
      <c r="G649" s="420"/>
      <c r="H649" s="420"/>
      <c r="I649" s="420"/>
      <c r="J649" s="420"/>
      <c r="K649" s="420"/>
      <c r="L649" s="420"/>
      <c r="M649" s="420"/>
      <c r="N649" s="420"/>
      <c r="O649" s="420"/>
      <c r="P649" s="420"/>
      <c r="Q649" s="420"/>
      <c r="R649" s="420"/>
      <c r="S649" s="420"/>
      <c r="W649" s="420"/>
      <c r="X649" s="420"/>
      <c r="Y649" s="420"/>
      <c r="Z649" s="420"/>
      <c r="AA649" s="420"/>
      <c r="AB649" s="420"/>
      <c r="AC649" s="420"/>
      <c r="AD649" s="420"/>
      <c r="AE649" s="420"/>
      <c r="AF649" s="420"/>
      <c r="AG649" s="420"/>
      <c r="AH649" s="420"/>
      <c r="AI649" s="420"/>
      <c r="AJ649" s="420"/>
      <c r="AK649" s="420"/>
      <c r="AL649" s="420"/>
      <c r="AM649" s="420"/>
      <c r="AN649" s="420"/>
      <c r="AO649" s="420"/>
      <c r="AP649" s="420"/>
      <c r="AQ649" s="420"/>
    </row>
    <row r="650" spans="1:43" x14ac:dyDescent="0.2">
      <c r="A650" s="415"/>
      <c r="B650" s="415"/>
      <c r="C650" s="420"/>
      <c r="D650" s="422"/>
      <c r="E650" s="419"/>
      <c r="F650" s="419"/>
      <c r="G650" s="420"/>
      <c r="H650" s="420"/>
      <c r="I650" s="420"/>
      <c r="J650" s="420"/>
      <c r="K650" s="420"/>
      <c r="L650" s="420"/>
      <c r="M650" s="420"/>
      <c r="N650" s="420"/>
      <c r="O650" s="420"/>
      <c r="P650" s="420"/>
      <c r="Q650" s="420"/>
      <c r="R650" s="420"/>
      <c r="S650" s="420"/>
      <c r="W650" s="420"/>
      <c r="X650" s="420"/>
      <c r="Y650" s="420"/>
      <c r="Z650" s="420"/>
      <c r="AA650" s="420"/>
      <c r="AB650" s="420"/>
      <c r="AC650" s="420"/>
      <c r="AD650" s="420"/>
      <c r="AE650" s="420"/>
      <c r="AF650" s="420"/>
      <c r="AG650" s="420"/>
      <c r="AH650" s="420"/>
      <c r="AI650" s="420"/>
      <c r="AJ650" s="420"/>
      <c r="AK650" s="420"/>
      <c r="AL650" s="420"/>
      <c r="AM650" s="420"/>
      <c r="AN650" s="420"/>
      <c r="AO650" s="420"/>
      <c r="AP650" s="420"/>
      <c r="AQ650" s="420"/>
    </row>
    <row r="651" spans="1:43" x14ac:dyDescent="0.2">
      <c r="A651" s="415"/>
      <c r="B651" s="415"/>
      <c r="C651" s="420"/>
      <c r="D651" s="422"/>
      <c r="E651" s="419"/>
      <c r="F651" s="419"/>
      <c r="G651" s="420"/>
      <c r="H651" s="420"/>
      <c r="I651" s="420"/>
      <c r="J651" s="420"/>
      <c r="K651" s="420"/>
      <c r="L651" s="420"/>
      <c r="M651" s="420"/>
      <c r="N651" s="420"/>
      <c r="O651" s="420"/>
      <c r="P651" s="420"/>
      <c r="Q651" s="420"/>
      <c r="R651" s="420"/>
      <c r="S651" s="420"/>
      <c r="W651" s="420"/>
      <c r="X651" s="420"/>
      <c r="Y651" s="420"/>
      <c r="Z651" s="420"/>
      <c r="AA651" s="420"/>
      <c r="AB651" s="420"/>
      <c r="AC651" s="420"/>
      <c r="AD651" s="420"/>
      <c r="AE651" s="420"/>
      <c r="AF651" s="420"/>
      <c r="AG651" s="420"/>
      <c r="AH651" s="420"/>
      <c r="AI651" s="420"/>
      <c r="AJ651" s="420"/>
      <c r="AK651" s="420"/>
      <c r="AL651" s="420"/>
      <c r="AM651" s="420"/>
      <c r="AN651" s="420"/>
      <c r="AO651" s="420"/>
      <c r="AP651" s="420"/>
      <c r="AQ651" s="420"/>
    </row>
    <row r="652" spans="1:43" x14ac:dyDescent="0.2">
      <c r="A652" s="415"/>
      <c r="B652" s="415"/>
      <c r="C652" s="420"/>
      <c r="D652" s="422"/>
      <c r="E652" s="419"/>
      <c r="F652" s="419"/>
      <c r="G652" s="420"/>
      <c r="H652" s="420"/>
      <c r="I652" s="420"/>
      <c r="J652" s="420"/>
      <c r="K652" s="420"/>
      <c r="L652" s="420"/>
      <c r="M652" s="420"/>
      <c r="N652" s="420"/>
      <c r="O652" s="420"/>
      <c r="P652" s="420"/>
      <c r="Q652" s="420"/>
      <c r="R652" s="420"/>
      <c r="S652" s="420"/>
      <c r="W652" s="420"/>
      <c r="X652" s="420"/>
      <c r="Y652" s="420"/>
      <c r="Z652" s="420"/>
      <c r="AA652" s="420"/>
      <c r="AB652" s="420"/>
      <c r="AC652" s="420"/>
      <c r="AD652" s="420"/>
      <c r="AE652" s="420"/>
      <c r="AF652" s="420"/>
      <c r="AG652" s="420"/>
      <c r="AH652" s="420"/>
      <c r="AI652" s="420"/>
      <c r="AJ652" s="420"/>
      <c r="AK652" s="420"/>
      <c r="AL652" s="420"/>
      <c r="AM652" s="420"/>
      <c r="AN652" s="420"/>
      <c r="AO652" s="420"/>
      <c r="AP652" s="420"/>
      <c r="AQ652" s="420"/>
    </row>
    <row r="653" spans="1:43" x14ac:dyDescent="0.2">
      <c r="A653" s="415"/>
      <c r="B653" s="415"/>
      <c r="C653" s="420"/>
      <c r="D653" s="422"/>
      <c r="E653" s="419"/>
      <c r="F653" s="419"/>
      <c r="G653" s="420"/>
      <c r="H653" s="420"/>
      <c r="I653" s="420"/>
      <c r="J653" s="420"/>
      <c r="K653" s="420"/>
      <c r="L653" s="420"/>
      <c r="M653" s="420"/>
      <c r="N653" s="420"/>
      <c r="O653" s="420"/>
      <c r="P653" s="420"/>
      <c r="Q653" s="420"/>
      <c r="R653" s="420"/>
      <c r="S653" s="420"/>
      <c r="W653" s="420"/>
      <c r="X653" s="420"/>
      <c r="Y653" s="420"/>
      <c r="Z653" s="420"/>
      <c r="AA653" s="420"/>
      <c r="AB653" s="420"/>
      <c r="AC653" s="420"/>
      <c r="AD653" s="420"/>
      <c r="AE653" s="420"/>
      <c r="AF653" s="420"/>
      <c r="AG653" s="420"/>
      <c r="AH653" s="420"/>
      <c r="AI653" s="420"/>
      <c r="AJ653" s="420"/>
      <c r="AK653" s="420"/>
      <c r="AL653" s="420"/>
      <c r="AM653" s="420"/>
      <c r="AN653" s="420"/>
      <c r="AO653" s="420"/>
      <c r="AP653" s="420"/>
      <c r="AQ653" s="420"/>
    </row>
    <row r="654" spans="1:43" x14ac:dyDescent="0.2">
      <c r="A654" s="415"/>
      <c r="B654" s="415"/>
      <c r="C654" s="420"/>
      <c r="D654" s="422"/>
      <c r="E654" s="419"/>
      <c r="F654" s="419"/>
      <c r="G654" s="420"/>
      <c r="H654" s="420"/>
      <c r="I654" s="420"/>
      <c r="J654" s="420"/>
      <c r="K654" s="420"/>
      <c r="L654" s="420"/>
      <c r="M654" s="420"/>
      <c r="N654" s="420"/>
      <c r="O654" s="420"/>
      <c r="P654" s="420"/>
      <c r="Q654" s="420"/>
      <c r="R654" s="420"/>
      <c r="S654" s="420"/>
      <c r="W654" s="420"/>
      <c r="X654" s="420"/>
      <c r="Y654" s="420"/>
      <c r="Z654" s="420"/>
      <c r="AA654" s="420"/>
      <c r="AB654" s="420"/>
      <c r="AC654" s="420"/>
      <c r="AD654" s="420"/>
      <c r="AE654" s="420"/>
      <c r="AF654" s="420"/>
      <c r="AG654" s="420"/>
      <c r="AH654" s="420"/>
      <c r="AI654" s="420"/>
      <c r="AJ654" s="420"/>
      <c r="AK654" s="420"/>
      <c r="AL654" s="420"/>
      <c r="AM654" s="420"/>
      <c r="AN654" s="420"/>
      <c r="AO654" s="420"/>
      <c r="AP654" s="420"/>
      <c r="AQ654" s="420"/>
    </row>
    <row r="655" spans="1:43" x14ac:dyDescent="0.2">
      <c r="A655" s="415"/>
      <c r="B655" s="415"/>
      <c r="C655" s="420"/>
      <c r="D655" s="422"/>
      <c r="E655" s="419"/>
      <c r="F655" s="419"/>
      <c r="G655" s="420"/>
      <c r="H655" s="420"/>
      <c r="I655" s="420"/>
      <c r="J655" s="420"/>
      <c r="K655" s="420"/>
      <c r="L655" s="420"/>
      <c r="M655" s="420"/>
      <c r="N655" s="420"/>
      <c r="O655" s="420"/>
      <c r="P655" s="420"/>
      <c r="Q655" s="420"/>
      <c r="R655" s="420"/>
      <c r="S655" s="420"/>
      <c r="W655" s="420"/>
      <c r="X655" s="420"/>
      <c r="Y655" s="420"/>
      <c r="Z655" s="420"/>
      <c r="AA655" s="420"/>
      <c r="AB655" s="420"/>
      <c r="AC655" s="420"/>
      <c r="AD655" s="420"/>
      <c r="AE655" s="420"/>
      <c r="AF655" s="420"/>
      <c r="AG655" s="420"/>
      <c r="AH655" s="420"/>
      <c r="AI655" s="420"/>
      <c r="AJ655" s="420"/>
      <c r="AK655" s="420"/>
      <c r="AL655" s="420"/>
      <c r="AM655" s="420"/>
      <c r="AN655" s="420"/>
      <c r="AO655" s="420"/>
      <c r="AP655" s="420"/>
      <c r="AQ655" s="420"/>
    </row>
    <row r="656" spans="1:43" x14ac:dyDescent="0.2">
      <c r="A656" s="415"/>
      <c r="B656" s="415"/>
      <c r="C656" s="420"/>
      <c r="D656" s="422"/>
      <c r="E656" s="419"/>
      <c r="F656" s="419"/>
      <c r="G656" s="420"/>
      <c r="H656" s="420"/>
      <c r="I656" s="420"/>
      <c r="J656" s="420"/>
      <c r="K656" s="420"/>
      <c r="L656" s="420"/>
      <c r="M656" s="420"/>
      <c r="N656" s="420"/>
      <c r="O656" s="420"/>
      <c r="P656" s="420"/>
      <c r="Q656" s="420"/>
      <c r="R656" s="420"/>
      <c r="S656" s="420"/>
      <c r="W656" s="420"/>
      <c r="X656" s="420"/>
      <c r="Y656" s="420"/>
      <c r="Z656" s="420"/>
      <c r="AA656" s="420"/>
      <c r="AB656" s="420"/>
      <c r="AC656" s="420"/>
      <c r="AD656" s="420"/>
      <c r="AE656" s="420"/>
      <c r="AF656" s="420"/>
      <c r="AG656" s="420"/>
      <c r="AH656" s="420"/>
      <c r="AI656" s="420"/>
      <c r="AJ656" s="420"/>
      <c r="AK656" s="420"/>
      <c r="AL656" s="420"/>
      <c r="AM656" s="420"/>
      <c r="AN656" s="420"/>
      <c r="AO656" s="420"/>
      <c r="AP656" s="420"/>
      <c r="AQ656" s="420"/>
    </row>
    <row r="657" spans="1:43" x14ac:dyDescent="0.2">
      <c r="A657" s="415"/>
      <c r="B657" s="415"/>
      <c r="C657" s="420"/>
      <c r="D657" s="422"/>
      <c r="E657" s="419"/>
      <c r="F657" s="419"/>
      <c r="G657" s="420"/>
      <c r="H657" s="420"/>
      <c r="I657" s="420"/>
      <c r="J657" s="420"/>
      <c r="K657" s="420"/>
      <c r="L657" s="420"/>
      <c r="M657" s="420"/>
      <c r="N657" s="420"/>
      <c r="O657" s="420"/>
      <c r="P657" s="420"/>
      <c r="Q657" s="420"/>
      <c r="R657" s="420"/>
      <c r="S657" s="420"/>
      <c r="W657" s="420"/>
      <c r="X657" s="420"/>
      <c r="Y657" s="420"/>
      <c r="Z657" s="420"/>
      <c r="AA657" s="420"/>
      <c r="AB657" s="420"/>
      <c r="AC657" s="420"/>
      <c r="AD657" s="420"/>
      <c r="AE657" s="420"/>
      <c r="AF657" s="420"/>
      <c r="AG657" s="420"/>
      <c r="AH657" s="420"/>
      <c r="AI657" s="420"/>
      <c r="AJ657" s="420"/>
      <c r="AK657" s="420"/>
      <c r="AL657" s="420"/>
      <c r="AM657" s="420"/>
      <c r="AN657" s="420"/>
      <c r="AO657" s="420"/>
      <c r="AP657" s="420"/>
      <c r="AQ657" s="420"/>
    </row>
    <row r="658" spans="1:43" x14ac:dyDescent="0.2">
      <c r="A658" s="415"/>
      <c r="B658" s="415"/>
      <c r="C658" s="420"/>
      <c r="D658" s="422"/>
      <c r="E658" s="419"/>
      <c r="F658" s="419"/>
      <c r="G658" s="420"/>
      <c r="H658" s="420"/>
      <c r="I658" s="420"/>
      <c r="J658" s="420"/>
      <c r="K658" s="420"/>
      <c r="L658" s="420"/>
      <c r="M658" s="420"/>
      <c r="N658" s="420"/>
      <c r="O658" s="420"/>
      <c r="P658" s="420"/>
      <c r="Q658" s="420"/>
      <c r="R658" s="420"/>
      <c r="S658" s="420"/>
      <c r="W658" s="420"/>
      <c r="X658" s="420"/>
      <c r="Y658" s="420"/>
      <c r="Z658" s="420"/>
      <c r="AA658" s="420"/>
      <c r="AB658" s="420"/>
      <c r="AC658" s="420"/>
      <c r="AD658" s="420"/>
      <c r="AE658" s="420"/>
      <c r="AF658" s="420"/>
      <c r="AG658" s="420"/>
      <c r="AH658" s="420"/>
      <c r="AI658" s="420"/>
      <c r="AJ658" s="420"/>
      <c r="AK658" s="420"/>
      <c r="AL658" s="420"/>
      <c r="AM658" s="420"/>
      <c r="AN658" s="420"/>
      <c r="AO658" s="420"/>
      <c r="AP658" s="420"/>
      <c r="AQ658" s="420"/>
    </row>
    <row r="659" spans="1:43" x14ac:dyDescent="0.2">
      <c r="A659" s="415"/>
      <c r="B659" s="415"/>
      <c r="C659" s="420"/>
      <c r="D659" s="422"/>
      <c r="E659" s="419"/>
      <c r="F659" s="419"/>
      <c r="G659" s="420"/>
      <c r="H659" s="420"/>
      <c r="I659" s="420"/>
      <c r="J659" s="420"/>
      <c r="K659" s="420"/>
      <c r="L659" s="420"/>
      <c r="M659" s="420"/>
      <c r="N659" s="420"/>
      <c r="O659" s="420"/>
      <c r="P659" s="420"/>
      <c r="Q659" s="420"/>
      <c r="R659" s="420"/>
      <c r="S659" s="420"/>
      <c r="W659" s="420"/>
      <c r="X659" s="420"/>
      <c r="Y659" s="420"/>
      <c r="Z659" s="420"/>
      <c r="AA659" s="420"/>
      <c r="AB659" s="420"/>
      <c r="AC659" s="420"/>
      <c r="AD659" s="420"/>
      <c r="AE659" s="420"/>
      <c r="AF659" s="420"/>
      <c r="AG659" s="420"/>
      <c r="AH659" s="420"/>
      <c r="AI659" s="420"/>
      <c r="AJ659" s="420"/>
      <c r="AK659" s="420"/>
      <c r="AL659" s="420"/>
      <c r="AM659" s="420"/>
      <c r="AN659" s="420"/>
      <c r="AO659" s="420"/>
      <c r="AP659" s="420"/>
      <c r="AQ659" s="420"/>
    </row>
    <row r="660" spans="1:43" x14ac:dyDescent="0.2">
      <c r="A660" s="415"/>
      <c r="B660" s="415"/>
      <c r="C660" s="420"/>
      <c r="D660" s="422"/>
      <c r="E660" s="419"/>
      <c r="F660" s="419"/>
      <c r="G660" s="420"/>
      <c r="H660" s="420"/>
      <c r="I660" s="420"/>
      <c r="J660" s="420"/>
      <c r="K660" s="420"/>
      <c r="L660" s="420"/>
      <c r="M660" s="420"/>
      <c r="N660" s="420"/>
      <c r="O660" s="420"/>
      <c r="P660" s="420"/>
      <c r="Q660" s="420"/>
      <c r="R660" s="420"/>
      <c r="S660" s="420"/>
      <c r="W660" s="420"/>
      <c r="X660" s="420"/>
      <c r="Y660" s="420"/>
      <c r="Z660" s="420"/>
      <c r="AA660" s="420"/>
      <c r="AB660" s="420"/>
      <c r="AC660" s="420"/>
      <c r="AD660" s="420"/>
      <c r="AE660" s="420"/>
      <c r="AF660" s="420"/>
      <c r="AG660" s="420"/>
      <c r="AH660" s="420"/>
      <c r="AI660" s="420"/>
      <c r="AJ660" s="420"/>
      <c r="AK660" s="420"/>
      <c r="AL660" s="420"/>
      <c r="AM660" s="420"/>
      <c r="AN660" s="420"/>
      <c r="AO660" s="420"/>
      <c r="AP660" s="420"/>
      <c r="AQ660" s="420"/>
    </row>
    <row r="661" spans="1:43" x14ac:dyDescent="0.2">
      <c r="A661" s="415"/>
      <c r="B661" s="415"/>
      <c r="C661" s="420"/>
      <c r="D661" s="422"/>
      <c r="E661" s="419"/>
      <c r="F661" s="419"/>
      <c r="G661" s="420"/>
      <c r="H661" s="420"/>
      <c r="I661" s="420"/>
      <c r="J661" s="420"/>
      <c r="K661" s="420"/>
      <c r="L661" s="420"/>
      <c r="M661" s="420"/>
      <c r="N661" s="420"/>
      <c r="O661" s="420"/>
      <c r="P661" s="420"/>
      <c r="Q661" s="420"/>
      <c r="R661" s="420"/>
      <c r="S661" s="420"/>
      <c r="W661" s="420"/>
      <c r="X661" s="420"/>
      <c r="Y661" s="420"/>
      <c r="Z661" s="420"/>
      <c r="AA661" s="420"/>
      <c r="AB661" s="420"/>
      <c r="AC661" s="420"/>
      <c r="AD661" s="420"/>
      <c r="AE661" s="420"/>
      <c r="AF661" s="420"/>
      <c r="AG661" s="420"/>
      <c r="AH661" s="420"/>
      <c r="AI661" s="420"/>
      <c r="AJ661" s="420"/>
      <c r="AK661" s="420"/>
      <c r="AL661" s="420"/>
      <c r="AM661" s="420"/>
      <c r="AN661" s="420"/>
      <c r="AO661" s="420"/>
      <c r="AP661" s="420"/>
      <c r="AQ661" s="420"/>
    </row>
    <row r="662" spans="1:43" x14ac:dyDescent="0.2">
      <c r="A662" s="415"/>
      <c r="B662" s="415"/>
      <c r="C662" s="420"/>
      <c r="D662" s="422"/>
      <c r="E662" s="419"/>
      <c r="F662" s="419"/>
      <c r="G662" s="420"/>
      <c r="H662" s="420"/>
      <c r="I662" s="420"/>
      <c r="J662" s="420"/>
      <c r="K662" s="420"/>
      <c r="L662" s="420"/>
      <c r="M662" s="420"/>
      <c r="N662" s="420"/>
      <c r="O662" s="420"/>
      <c r="P662" s="420"/>
      <c r="Q662" s="420"/>
      <c r="R662" s="420"/>
      <c r="S662" s="420"/>
      <c r="W662" s="420"/>
      <c r="X662" s="420"/>
      <c r="Y662" s="420"/>
      <c r="Z662" s="420"/>
      <c r="AA662" s="420"/>
      <c r="AB662" s="420"/>
      <c r="AC662" s="420"/>
      <c r="AD662" s="420"/>
      <c r="AE662" s="420"/>
      <c r="AF662" s="420"/>
      <c r="AG662" s="420"/>
      <c r="AH662" s="420"/>
      <c r="AI662" s="420"/>
      <c r="AJ662" s="420"/>
      <c r="AK662" s="420"/>
      <c r="AL662" s="420"/>
      <c r="AM662" s="420"/>
      <c r="AN662" s="420"/>
      <c r="AO662" s="420"/>
      <c r="AP662" s="420"/>
      <c r="AQ662" s="420"/>
    </row>
    <row r="663" spans="1:43" x14ac:dyDescent="0.2">
      <c r="A663" s="415"/>
      <c r="B663" s="415"/>
      <c r="C663" s="420"/>
      <c r="D663" s="422"/>
      <c r="E663" s="419"/>
      <c r="F663" s="419"/>
      <c r="G663" s="420"/>
      <c r="H663" s="420"/>
      <c r="I663" s="420"/>
      <c r="J663" s="420"/>
      <c r="K663" s="420"/>
      <c r="L663" s="420"/>
      <c r="M663" s="420"/>
      <c r="N663" s="420"/>
      <c r="O663" s="420"/>
      <c r="P663" s="420"/>
      <c r="Q663" s="420"/>
      <c r="R663" s="420"/>
      <c r="S663" s="420"/>
      <c r="W663" s="420"/>
      <c r="X663" s="420"/>
      <c r="Y663" s="420"/>
      <c r="Z663" s="420"/>
      <c r="AA663" s="420"/>
      <c r="AB663" s="420"/>
      <c r="AC663" s="420"/>
      <c r="AD663" s="420"/>
      <c r="AE663" s="420"/>
      <c r="AF663" s="420"/>
      <c r="AG663" s="420"/>
      <c r="AH663" s="420"/>
      <c r="AI663" s="420"/>
      <c r="AJ663" s="420"/>
      <c r="AK663" s="420"/>
      <c r="AL663" s="420"/>
      <c r="AM663" s="420"/>
      <c r="AN663" s="420"/>
      <c r="AO663" s="420"/>
      <c r="AP663" s="420"/>
      <c r="AQ663" s="420"/>
    </row>
    <row r="664" spans="1:43" x14ac:dyDescent="0.2">
      <c r="A664" s="415"/>
      <c r="B664" s="415"/>
      <c r="C664" s="420"/>
      <c r="D664" s="422"/>
      <c r="E664" s="419"/>
      <c r="F664" s="419"/>
      <c r="G664" s="420"/>
      <c r="H664" s="420"/>
      <c r="I664" s="420"/>
      <c r="J664" s="420"/>
      <c r="K664" s="420"/>
      <c r="L664" s="420"/>
      <c r="M664" s="420"/>
      <c r="N664" s="420"/>
      <c r="O664" s="420"/>
      <c r="P664" s="420"/>
      <c r="Q664" s="420"/>
      <c r="R664" s="420"/>
      <c r="S664" s="420"/>
      <c r="W664" s="420"/>
      <c r="X664" s="420"/>
      <c r="Y664" s="420"/>
      <c r="Z664" s="420"/>
      <c r="AA664" s="420"/>
      <c r="AB664" s="420"/>
      <c r="AC664" s="420"/>
      <c r="AD664" s="420"/>
      <c r="AE664" s="420"/>
      <c r="AF664" s="420"/>
      <c r="AG664" s="420"/>
      <c r="AH664" s="420"/>
      <c r="AI664" s="420"/>
      <c r="AJ664" s="420"/>
      <c r="AK664" s="420"/>
      <c r="AL664" s="420"/>
      <c r="AM664" s="420"/>
      <c r="AN664" s="420"/>
      <c r="AO664" s="420"/>
      <c r="AP664" s="420"/>
      <c r="AQ664" s="420"/>
    </row>
    <row r="665" spans="1:43" x14ac:dyDescent="0.2">
      <c r="A665" s="415"/>
      <c r="B665" s="415"/>
      <c r="C665" s="420"/>
      <c r="D665" s="422"/>
      <c r="E665" s="419"/>
      <c r="F665" s="419"/>
      <c r="G665" s="420"/>
      <c r="H665" s="420"/>
      <c r="I665" s="420"/>
      <c r="J665" s="420"/>
      <c r="K665" s="420"/>
      <c r="L665" s="420"/>
      <c r="M665" s="420"/>
      <c r="N665" s="420"/>
      <c r="O665" s="420"/>
      <c r="P665" s="420"/>
      <c r="Q665" s="420"/>
      <c r="R665" s="420"/>
      <c r="S665" s="420"/>
      <c r="W665" s="420"/>
      <c r="X665" s="420"/>
      <c r="Y665" s="420"/>
      <c r="Z665" s="420"/>
      <c r="AA665" s="420"/>
      <c r="AB665" s="420"/>
      <c r="AC665" s="420"/>
      <c r="AD665" s="420"/>
      <c r="AE665" s="420"/>
      <c r="AF665" s="420"/>
      <c r="AG665" s="420"/>
      <c r="AH665" s="420"/>
      <c r="AI665" s="420"/>
      <c r="AJ665" s="420"/>
      <c r="AK665" s="420"/>
      <c r="AL665" s="420"/>
      <c r="AM665" s="420"/>
      <c r="AN665" s="420"/>
      <c r="AO665" s="420"/>
      <c r="AP665" s="420"/>
      <c r="AQ665" s="420"/>
    </row>
    <row r="666" spans="1:43" x14ac:dyDescent="0.2">
      <c r="A666" s="415"/>
      <c r="B666" s="415"/>
      <c r="C666" s="420"/>
      <c r="D666" s="422"/>
      <c r="E666" s="419"/>
      <c r="F666" s="419"/>
      <c r="G666" s="420"/>
      <c r="H666" s="420"/>
      <c r="I666" s="420"/>
      <c r="J666" s="420"/>
      <c r="K666" s="420"/>
      <c r="L666" s="420"/>
      <c r="M666" s="420"/>
      <c r="N666" s="420"/>
      <c r="O666" s="420"/>
      <c r="P666" s="420"/>
      <c r="Q666" s="420"/>
      <c r="R666" s="420"/>
      <c r="S666" s="420"/>
      <c r="W666" s="420"/>
      <c r="X666" s="420"/>
      <c r="Y666" s="420"/>
      <c r="Z666" s="420"/>
      <c r="AA666" s="420"/>
      <c r="AB666" s="420"/>
      <c r="AC666" s="420"/>
      <c r="AD666" s="420"/>
      <c r="AE666" s="420"/>
      <c r="AF666" s="420"/>
      <c r="AG666" s="420"/>
      <c r="AH666" s="420"/>
      <c r="AI666" s="420"/>
      <c r="AJ666" s="420"/>
      <c r="AK666" s="420"/>
      <c r="AL666" s="420"/>
      <c r="AM666" s="420"/>
      <c r="AN666" s="420"/>
      <c r="AO666" s="420"/>
      <c r="AP666" s="420"/>
      <c r="AQ666" s="420"/>
    </row>
    <row r="667" spans="1:43" x14ac:dyDescent="0.2">
      <c r="A667" s="415"/>
      <c r="B667" s="415"/>
      <c r="C667" s="420"/>
      <c r="D667" s="422"/>
      <c r="E667" s="419"/>
      <c r="F667" s="419"/>
      <c r="G667" s="420"/>
      <c r="H667" s="420"/>
      <c r="I667" s="420"/>
      <c r="J667" s="420"/>
      <c r="K667" s="420"/>
      <c r="L667" s="420"/>
      <c r="M667" s="420"/>
      <c r="N667" s="420"/>
      <c r="O667" s="420"/>
      <c r="P667" s="420"/>
      <c r="Q667" s="420"/>
      <c r="R667" s="420"/>
      <c r="S667" s="420"/>
      <c r="W667" s="420"/>
      <c r="X667" s="420"/>
      <c r="Y667" s="420"/>
      <c r="Z667" s="420"/>
      <c r="AA667" s="420"/>
      <c r="AB667" s="420"/>
      <c r="AC667" s="420"/>
      <c r="AD667" s="420"/>
      <c r="AE667" s="420"/>
      <c r="AF667" s="420"/>
      <c r="AG667" s="420"/>
      <c r="AH667" s="420"/>
      <c r="AI667" s="420"/>
      <c r="AJ667" s="420"/>
      <c r="AK667" s="420"/>
      <c r="AL667" s="420"/>
      <c r="AM667" s="420"/>
      <c r="AN667" s="420"/>
      <c r="AO667" s="420"/>
      <c r="AP667" s="420"/>
      <c r="AQ667" s="420"/>
    </row>
    <row r="668" spans="1:43" x14ac:dyDescent="0.2">
      <c r="A668" s="415"/>
      <c r="B668" s="415"/>
      <c r="C668" s="420"/>
      <c r="D668" s="422"/>
      <c r="E668" s="419"/>
      <c r="F668" s="419"/>
      <c r="G668" s="420"/>
      <c r="H668" s="420"/>
      <c r="I668" s="420"/>
      <c r="J668" s="420"/>
      <c r="K668" s="420"/>
      <c r="L668" s="420"/>
      <c r="M668" s="420"/>
      <c r="N668" s="420"/>
      <c r="O668" s="420"/>
      <c r="P668" s="420"/>
      <c r="Q668" s="420"/>
      <c r="R668" s="420"/>
      <c r="S668" s="420"/>
      <c r="W668" s="420"/>
      <c r="X668" s="420"/>
      <c r="Y668" s="420"/>
      <c r="Z668" s="420"/>
      <c r="AA668" s="420"/>
      <c r="AB668" s="420"/>
      <c r="AC668" s="420"/>
      <c r="AD668" s="420"/>
      <c r="AE668" s="420"/>
      <c r="AF668" s="420"/>
      <c r="AG668" s="420"/>
      <c r="AH668" s="420"/>
      <c r="AI668" s="420"/>
      <c r="AJ668" s="420"/>
      <c r="AK668" s="420"/>
      <c r="AL668" s="420"/>
      <c r="AM668" s="420"/>
      <c r="AN668" s="420"/>
      <c r="AO668" s="420"/>
      <c r="AP668" s="420"/>
      <c r="AQ668" s="420"/>
    </row>
    <row r="669" spans="1:43" x14ac:dyDescent="0.2">
      <c r="A669" s="415"/>
      <c r="B669" s="415"/>
      <c r="C669" s="420"/>
      <c r="D669" s="422"/>
      <c r="E669" s="419"/>
      <c r="F669" s="419"/>
      <c r="G669" s="420"/>
      <c r="H669" s="420"/>
      <c r="I669" s="420"/>
      <c r="J669" s="420"/>
      <c r="K669" s="420"/>
      <c r="L669" s="420"/>
      <c r="M669" s="420"/>
      <c r="N669" s="420"/>
      <c r="O669" s="420"/>
      <c r="P669" s="420"/>
      <c r="Q669" s="420"/>
      <c r="R669" s="420"/>
      <c r="S669" s="420"/>
      <c r="W669" s="420"/>
      <c r="X669" s="420"/>
      <c r="Y669" s="420"/>
      <c r="Z669" s="420"/>
      <c r="AA669" s="420"/>
      <c r="AB669" s="420"/>
      <c r="AC669" s="420"/>
      <c r="AD669" s="420"/>
      <c r="AE669" s="420"/>
      <c r="AF669" s="420"/>
      <c r="AG669" s="420"/>
      <c r="AH669" s="420"/>
      <c r="AI669" s="420"/>
      <c r="AJ669" s="420"/>
      <c r="AK669" s="420"/>
      <c r="AL669" s="420"/>
      <c r="AM669" s="420"/>
      <c r="AN669" s="420"/>
      <c r="AO669" s="420"/>
      <c r="AP669" s="420"/>
      <c r="AQ669" s="420"/>
    </row>
    <row r="670" spans="1:43" x14ac:dyDescent="0.2">
      <c r="A670" s="415"/>
      <c r="B670" s="415"/>
      <c r="C670" s="420"/>
      <c r="D670" s="422"/>
      <c r="E670" s="419"/>
      <c r="F670" s="419"/>
      <c r="G670" s="420"/>
      <c r="H670" s="420"/>
      <c r="I670" s="420"/>
      <c r="J670" s="420"/>
      <c r="K670" s="420"/>
      <c r="L670" s="420"/>
      <c r="M670" s="420"/>
      <c r="N670" s="420"/>
      <c r="O670" s="420"/>
      <c r="P670" s="420"/>
      <c r="Q670" s="420"/>
      <c r="R670" s="420"/>
      <c r="S670" s="420"/>
      <c r="W670" s="420"/>
      <c r="X670" s="420"/>
      <c r="Y670" s="420"/>
      <c r="Z670" s="420"/>
      <c r="AA670" s="420"/>
      <c r="AB670" s="420"/>
      <c r="AC670" s="420"/>
      <c r="AD670" s="420"/>
      <c r="AE670" s="420"/>
      <c r="AF670" s="420"/>
      <c r="AG670" s="420"/>
      <c r="AH670" s="420"/>
      <c r="AI670" s="420"/>
      <c r="AJ670" s="420"/>
      <c r="AK670" s="420"/>
      <c r="AL670" s="420"/>
      <c r="AM670" s="420"/>
      <c r="AN670" s="420"/>
      <c r="AO670" s="420"/>
      <c r="AP670" s="420"/>
      <c r="AQ670" s="420"/>
    </row>
    <row r="671" spans="1:43" x14ac:dyDescent="0.2">
      <c r="A671" s="415"/>
      <c r="B671" s="415"/>
      <c r="C671" s="420"/>
      <c r="D671" s="422"/>
      <c r="E671" s="419"/>
      <c r="F671" s="419"/>
      <c r="G671" s="420"/>
      <c r="H671" s="420"/>
      <c r="I671" s="420"/>
      <c r="J671" s="420"/>
      <c r="K671" s="420"/>
      <c r="L671" s="420"/>
      <c r="M671" s="420"/>
      <c r="N671" s="420"/>
      <c r="O671" s="420"/>
      <c r="P671" s="420"/>
      <c r="Q671" s="420"/>
      <c r="R671" s="420"/>
      <c r="S671" s="420"/>
      <c r="W671" s="420"/>
      <c r="X671" s="420"/>
      <c r="Y671" s="420"/>
      <c r="Z671" s="420"/>
      <c r="AA671" s="420"/>
      <c r="AB671" s="420"/>
      <c r="AC671" s="420"/>
      <c r="AD671" s="420"/>
      <c r="AE671" s="420"/>
      <c r="AF671" s="420"/>
      <c r="AG671" s="420"/>
      <c r="AH671" s="420"/>
      <c r="AI671" s="420"/>
      <c r="AJ671" s="420"/>
      <c r="AK671" s="420"/>
      <c r="AL671" s="420"/>
      <c r="AM671" s="420"/>
      <c r="AN671" s="420"/>
      <c r="AO671" s="420"/>
      <c r="AP671" s="420"/>
      <c r="AQ671" s="420"/>
    </row>
    <row r="672" spans="1:43" x14ac:dyDescent="0.2">
      <c r="A672" s="415"/>
      <c r="B672" s="415"/>
      <c r="C672" s="420"/>
      <c r="D672" s="422"/>
      <c r="E672" s="419"/>
      <c r="F672" s="419"/>
      <c r="G672" s="420"/>
      <c r="H672" s="420"/>
      <c r="I672" s="420"/>
      <c r="J672" s="420"/>
      <c r="K672" s="420"/>
      <c r="L672" s="420"/>
      <c r="M672" s="420"/>
      <c r="N672" s="420"/>
      <c r="O672" s="420"/>
      <c r="P672" s="420"/>
      <c r="Q672" s="420"/>
      <c r="R672" s="420"/>
      <c r="S672" s="420"/>
      <c r="W672" s="420"/>
      <c r="X672" s="420"/>
      <c r="Y672" s="420"/>
      <c r="Z672" s="420"/>
      <c r="AA672" s="420"/>
      <c r="AB672" s="420"/>
      <c r="AC672" s="420"/>
      <c r="AD672" s="420"/>
      <c r="AE672" s="420"/>
      <c r="AF672" s="420"/>
      <c r="AG672" s="420"/>
      <c r="AH672" s="420"/>
      <c r="AI672" s="420"/>
      <c r="AJ672" s="420"/>
      <c r="AK672" s="420"/>
      <c r="AL672" s="420"/>
      <c r="AM672" s="420"/>
      <c r="AN672" s="420"/>
      <c r="AO672" s="420"/>
      <c r="AP672" s="420"/>
      <c r="AQ672" s="420"/>
    </row>
    <row r="673" spans="1:43" x14ac:dyDescent="0.2">
      <c r="A673" s="415"/>
      <c r="B673" s="415"/>
      <c r="C673" s="420"/>
      <c r="D673" s="422"/>
      <c r="E673" s="419"/>
      <c r="F673" s="419"/>
      <c r="G673" s="420"/>
      <c r="H673" s="420"/>
      <c r="I673" s="420"/>
      <c r="J673" s="420"/>
      <c r="K673" s="420"/>
      <c r="L673" s="420"/>
      <c r="M673" s="420"/>
      <c r="N673" s="420"/>
      <c r="O673" s="420"/>
      <c r="P673" s="420"/>
      <c r="Q673" s="420"/>
      <c r="R673" s="420"/>
      <c r="S673" s="420"/>
      <c r="W673" s="420"/>
      <c r="X673" s="420"/>
      <c r="Y673" s="420"/>
      <c r="Z673" s="420"/>
      <c r="AA673" s="420"/>
      <c r="AB673" s="420"/>
      <c r="AC673" s="420"/>
      <c r="AD673" s="420"/>
      <c r="AE673" s="420"/>
      <c r="AF673" s="420"/>
      <c r="AG673" s="420"/>
      <c r="AH673" s="420"/>
      <c r="AI673" s="420"/>
      <c r="AJ673" s="420"/>
      <c r="AK673" s="420"/>
      <c r="AL673" s="420"/>
      <c r="AM673" s="420"/>
      <c r="AN673" s="420"/>
      <c r="AO673" s="420"/>
      <c r="AP673" s="420"/>
      <c r="AQ673" s="420"/>
    </row>
    <row r="674" spans="1:43" x14ac:dyDescent="0.2">
      <c r="A674" s="415"/>
      <c r="B674" s="415"/>
      <c r="C674" s="420"/>
      <c r="D674" s="422"/>
      <c r="E674" s="419"/>
      <c r="F674" s="419"/>
      <c r="G674" s="420"/>
      <c r="H674" s="420"/>
      <c r="I674" s="420"/>
      <c r="J674" s="420"/>
      <c r="K674" s="420"/>
      <c r="L674" s="420"/>
      <c r="M674" s="420"/>
      <c r="N674" s="420"/>
      <c r="O674" s="420"/>
      <c r="P674" s="420"/>
      <c r="Q674" s="420"/>
      <c r="R674" s="420"/>
      <c r="S674" s="420"/>
      <c r="W674" s="420"/>
      <c r="X674" s="420"/>
      <c r="Y674" s="420"/>
      <c r="Z674" s="420"/>
      <c r="AA674" s="420"/>
      <c r="AB674" s="420"/>
      <c r="AC674" s="420"/>
      <c r="AD674" s="420"/>
      <c r="AE674" s="420"/>
      <c r="AF674" s="420"/>
      <c r="AG674" s="420"/>
      <c r="AH674" s="420"/>
      <c r="AI674" s="420"/>
      <c r="AJ674" s="420"/>
      <c r="AK674" s="420"/>
      <c r="AL674" s="420"/>
      <c r="AM674" s="420"/>
      <c r="AN674" s="420"/>
      <c r="AO674" s="420"/>
      <c r="AP674" s="420"/>
      <c r="AQ674" s="420"/>
    </row>
    <row r="675" spans="1:43" x14ac:dyDescent="0.2">
      <c r="A675" s="415"/>
      <c r="B675" s="415"/>
      <c r="C675" s="420"/>
      <c r="D675" s="422"/>
      <c r="E675" s="419"/>
      <c r="F675" s="419"/>
      <c r="G675" s="420"/>
      <c r="H675" s="420"/>
      <c r="I675" s="420"/>
      <c r="J675" s="420"/>
      <c r="K675" s="420"/>
      <c r="L675" s="420"/>
      <c r="M675" s="420"/>
      <c r="N675" s="420"/>
      <c r="O675" s="420"/>
      <c r="P675" s="420"/>
      <c r="Q675" s="420"/>
      <c r="R675" s="420"/>
      <c r="S675" s="420"/>
      <c r="W675" s="420"/>
      <c r="X675" s="420"/>
      <c r="Y675" s="420"/>
      <c r="Z675" s="420"/>
      <c r="AA675" s="420"/>
      <c r="AB675" s="420"/>
      <c r="AC675" s="420"/>
      <c r="AD675" s="420"/>
      <c r="AE675" s="420"/>
      <c r="AF675" s="420"/>
      <c r="AG675" s="420"/>
      <c r="AH675" s="420"/>
      <c r="AI675" s="420"/>
      <c r="AJ675" s="420"/>
      <c r="AK675" s="420"/>
      <c r="AL675" s="420"/>
      <c r="AM675" s="420"/>
      <c r="AN675" s="420"/>
      <c r="AO675" s="420"/>
      <c r="AP675" s="420"/>
      <c r="AQ675" s="420"/>
    </row>
    <row r="676" spans="1:43" x14ac:dyDescent="0.2">
      <c r="A676" s="415"/>
      <c r="B676" s="415"/>
      <c r="C676" s="420"/>
      <c r="D676" s="422"/>
      <c r="E676" s="419"/>
      <c r="F676" s="419"/>
      <c r="G676" s="420"/>
      <c r="H676" s="420"/>
      <c r="I676" s="420"/>
      <c r="J676" s="420"/>
      <c r="K676" s="420"/>
      <c r="L676" s="420"/>
      <c r="M676" s="420"/>
      <c r="N676" s="420"/>
      <c r="O676" s="420"/>
      <c r="P676" s="420"/>
      <c r="Q676" s="420"/>
      <c r="R676" s="420"/>
      <c r="S676" s="420"/>
      <c r="W676" s="420"/>
      <c r="X676" s="420"/>
      <c r="Y676" s="420"/>
      <c r="Z676" s="420"/>
      <c r="AA676" s="420"/>
      <c r="AB676" s="420"/>
      <c r="AC676" s="420"/>
      <c r="AD676" s="420"/>
      <c r="AE676" s="420"/>
      <c r="AF676" s="420"/>
      <c r="AG676" s="420"/>
      <c r="AH676" s="420"/>
      <c r="AI676" s="420"/>
      <c r="AJ676" s="420"/>
      <c r="AK676" s="420"/>
      <c r="AL676" s="420"/>
      <c r="AM676" s="420"/>
      <c r="AN676" s="420"/>
      <c r="AO676" s="420"/>
      <c r="AP676" s="420"/>
      <c r="AQ676" s="420"/>
    </row>
    <row r="677" spans="1:43" x14ac:dyDescent="0.2">
      <c r="A677" s="415"/>
      <c r="B677" s="415"/>
      <c r="C677" s="420"/>
      <c r="D677" s="422"/>
      <c r="E677" s="419"/>
      <c r="F677" s="419"/>
      <c r="G677" s="420"/>
      <c r="H677" s="420"/>
      <c r="I677" s="420"/>
      <c r="J677" s="420"/>
      <c r="K677" s="420"/>
      <c r="L677" s="420"/>
      <c r="M677" s="420"/>
      <c r="N677" s="420"/>
      <c r="O677" s="420"/>
      <c r="P677" s="420"/>
      <c r="Q677" s="420"/>
      <c r="R677" s="420"/>
      <c r="S677" s="420"/>
      <c r="W677" s="420"/>
      <c r="X677" s="420"/>
      <c r="Y677" s="420"/>
      <c r="Z677" s="420"/>
      <c r="AA677" s="420"/>
      <c r="AB677" s="420"/>
      <c r="AC677" s="420"/>
      <c r="AD677" s="420"/>
      <c r="AE677" s="420"/>
      <c r="AF677" s="420"/>
      <c r="AG677" s="420"/>
      <c r="AH677" s="420"/>
      <c r="AI677" s="420"/>
      <c r="AJ677" s="420"/>
      <c r="AK677" s="420"/>
      <c r="AL677" s="420"/>
      <c r="AM677" s="420"/>
      <c r="AN677" s="420"/>
      <c r="AO677" s="420"/>
      <c r="AP677" s="420"/>
      <c r="AQ677" s="420"/>
    </row>
    <row r="678" spans="1:43" x14ac:dyDescent="0.2">
      <c r="A678" s="415"/>
      <c r="B678" s="415"/>
      <c r="C678" s="420"/>
      <c r="D678" s="422"/>
      <c r="E678" s="419"/>
      <c r="F678" s="419"/>
      <c r="G678" s="420"/>
      <c r="H678" s="420"/>
      <c r="I678" s="420"/>
      <c r="J678" s="420"/>
      <c r="K678" s="420"/>
      <c r="L678" s="420"/>
      <c r="M678" s="420"/>
      <c r="N678" s="420"/>
      <c r="O678" s="420"/>
      <c r="P678" s="420"/>
      <c r="Q678" s="420"/>
      <c r="R678" s="420"/>
      <c r="S678" s="420"/>
      <c r="W678" s="420"/>
      <c r="X678" s="420"/>
      <c r="Y678" s="420"/>
      <c r="Z678" s="420"/>
      <c r="AA678" s="420"/>
      <c r="AB678" s="420"/>
      <c r="AC678" s="420"/>
      <c r="AD678" s="420"/>
      <c r="AE678" s="420"/>
      <c r="AF678" s="420"/>
      <c r="AG678" s="420"/>
      <c r="AH678" s="420"/>
      <c r="AI678" s="420"/>
      <c r="AJ678" s="420"/>
      <c r="AK678" s="420"/>
      <c r="AL678" s="420"/>
      <c r="AM678" s="420"/>
      <c r="AN678" s="420"/>
      <c r="AO678" s="420"/>
      <c r="AP678" s="420"/>
      <c r="AQ678" s="420"/>
    </row>
    <row r="679" spans="1:43" x14ac:dyDescent="0.2">
      <c r="A679" s="415"/>
      <c r="B679" s="415"/>
      <c r="C679" s="420"/>
      <c r="D679" s="422"/>
      <c r="E679" s="419"/>
      <c r="F679" s="419"/>
      <c r="G679" s="420"/>
      <c r="H679" s="420"/>
      <c r="I679" s="420"/>
      <c r="J679" s="420"/>
      <c r="K679" s="420"/>
      <c r="L679" s="420"/>
      <c r="M679" s="420"/>
      <c r="N679" s="420"/>
      <c r="O679" s="420"/>
      <c r="P679" s="420"/>
      <c r="Q679" s="420"/>
      <c r="R679" s="420"/>
      <c r="S679" s="420"/>
      <c r="W679" s="420"/>
      <c r="X679" s="420"/>
      <c r="Y679" s="420"/>
      <c r="Z679" s="420"/>
      <c r="AA679" s="420"/>
      <c r="AB679" s="420"/>
      <c r="AC679" s="420"/>
      <c r="AD679" s="420"/>
      <c r="AE679" s="420"/>
      <c r="AF679" s="420"/>
      <c r="AG679" s="420"/>
      <c r="AH679" s="420"/>
      <c r="AI679" s="420"/>
      <c r="AJ679" s="420"/>
      <c r="AK679" s="420"/>
      <c r="AL679" s="420"/>
      <c r="AM679" s="420"/>
      <c r="AN679" s="420"/>
      <c r="AO679" s="420"/>
      <c r="AP679" s="420"/>
      <c r="AQ679" s="420"/>
    </row>
    <row r="680" spans="1:43" x14ac:dyDescent="0.2">
      <c r="A680" s="415"/>
      <c r="B680" s="415"/>
      <c r="C680" s="420"/>
      <c r="D680" s="422"/>
      <c r="E680" s="419"/>
      <c r="F680" s="419"/>
      <c r="G680" s="420"/>
      <c r="H680" s="420"/>
      <c r="I680" s="420"/>
      <c r="J680" s="420"/>
      <c r="K680" s="420"/>
      <c r="L680" s="420"/>
      <c r="M680" s="420"/>
      <c r="N680" s="420"/>
      <c r="O680" s="420"/>
      <c r="P680" s="420"/>
      <c r="Q680" s="420"/>
      <c r="R680" s="420"/>
      <c r="S680" s="420"/>
    </row>
    <row r="681" spans="1:43" x14ac:dyDescent="0.2">
      <c r="A681" s="415"/>
      <c r="B681" s="415"/>
      <c r="C681" s="420"/>
      <c r="D681" s="422"/>
      <c r="E681" s="419"/>
      <c r="F681" s="419"/>
      <c r="G681" s="420"/>
      <c r="H681" s="420"/>
      <c r="I681" s="420"/>
      <c r="J681" s="420"/>
      <c r="K681" s="420"/>
      <c r="L681" s="420"/>
      <c r="M681" s="420"/>
      <c r="N681" s="420"/>
      <c r="O681" s="420"/>
      <c r="P681" s="420"/>
      <c r="Q681" s="420"/>
      <c r="R681" s="420"/>
      <c r="S681" s="420"/>
    </row>
  </sheetData>
  <mergeCells count="20">
    <mergeCell ref="V9:V10"/>
    <mergeCell ref="C9:C10"/>
    <mergeCell ref="G9:G10"/>
    <mergeCell ref="I9:I10"/>
    <mergeCell ref="K9:K10"/>
    <mergeCell ref="M9:M10"/>
    <mergeCell ref="N9:N10"/>
    <mergeCell ref="E5:U5"/>
    <mergeCell ref="E6:U6"/>
    <mergeCell ref="E7:U7"/>
    <mergeCell ref="E8:U8"/>
    <mergeCell ref="A1:A9"/>
    <mergeCell ref="P9:P10"/>
    <mergeCell ref="R9:R10"/>
    <mergeCell ref="S9:U9"/>
    <mergeCell ref="C1:U1"/>
    <mergeCell ref="E2:U2"/>
    <mergeCell ref="E3:U3"/>
    <mergeCell ref="E4:U4"/>
    <mergeCell ref="C5:C6"/>
  </mergeCells>
  <dataValidations count="4">
    <dataValidation type="list" allowBlank="1" showInputMessage="1" showErrorMessage="1" sqref="S46:U61 S63:U77 S37:U44 S23:U35 S12:U21" xr:uid="{00000000-0002-0000-0800-000000000000}">
      <formula1>$AK$3:$AK$7</formula1>
    </dataValidation>
    <dataValidation type="list" allowBlank="1" showInputMessage="1" showErrorMessage="1" prompt="Indiquer &quot;non&quot; si l'unité géographique ou organisationnelle de votre établissement n'est pas concernée par cette variable et le justifier dans la colonne remarques" sqref="O47:O52 L47:L52 J47:J52 H47:H52 F47:F52 O54:O58 L54:L58 J54:J58 H54:H58 F54:F58 O60:O61 L60:L61 J60:J61 H60:H61 F60:F61 O73:O75 L73:L75 J73:J75 H73:H75 F73:F75 O77 L77 J77 H77 F77 F70:F71 H70:H71 J70:J71 L70:L71 O70:O71 O67:O68 L67:L68 J67:J68 H67:H68 F67:F68 O64:O65 L64:L65 J64:J65 H64:H65 F64:F65 F43:F44 L34:L35 J34:J35 H34:H35 F34:F35 O34:O35 O31:O32 L31:L32 J31:J32 H31:H32 F31:F32 O28:O29 L28:L29 J28:J29 H28:H29 F28:F29 O24:O26 L24:L26 J24:J26 H24:H26 F24:F26 O20:O21 L20:L21 J20:J21 H20:H21 F20:F21 O16:O18 L16:L18 J16:J18 H16:H18 F16:F18 O13:O14 L13:L14 J13:J14 H13:H14 F38:F39 H38:H39 J38:J39 L38:L39 O38:O39 H43:H44 J43:J44 L43:L44 O43:O44 F13:F14 F41 H41 J41 L41 O41 Q47:Q52 Q54:Q58 Q60:Q61 Q73:Q75 Q77 Q70:Q71 Q67:Q68 Q64:Q65 Q34:Q35 Q31:Q32 Q28:Q29 Q24:Q26 Q20:Q21 Q16:Q18 Q13:Q14 Q38:Q39 Q43:Q44 Q41" xr:uid="{00000000-0002-0000-0800-000001000000}">
      <formula1>$AJ$6:$AJ$7</formula1>
    </dataValidation>
    <dataValidation type="list" allowBlank="1" showInputMessage="1" showErrorMessage="1" prompt="choisir le niveau (1 à 5) dans la liste déroulante" sqref="M46:N61 G46:G61 I46:I61 K46:K61 P63:P77 M63:N77 P12:P21 I63:I77 K63:K77 G63:G77 M12:N21 P23:P35 M23:N35 K23:K35 G23:G35 I23:I35 P37:P44 G12:G21 I12:I21 K12:K21 M37:N44 K37:K44 G37:G44 I37:I44 P46:P61" xr:uid="{00000000-0002-0000-0800-000002000000}">
      <formula1>$AK$3:$AK$7</formula1>
    </dataValidation>
    <dataValidation type="list" allowBlank="1" showInputMessage="1" showErrorMessage="1" sqref="D60:D61 D54:D58 D47:D52 D77 D73:D75 D70:D71 D67:D68 D64:D65 D20:D21 D34:D35 D31:D32 D28:D29 D24:D26 D13:D14 D16:D18 D38:D39 D41 D43:D44" xr:uid="{00000000-0002-0000-0800-000003000000}">
      <formula1>$AH$5:$AH$7</formula1>
    </dataValidation>
  </dataValidations>
  <pageMargins left="0.23622047244094491" right="0.23622047244094491" top="0.35433070866141736" bottom="0.35433070866141736" header="0.31496062992125984" footer="0.31496062992125984"/>
  <pageSetup paperSize="9" scale="29" fitToHeight="0" orientation="landscape" r:id="rId1"/>
  <headerFooter>
    <oddFooter>&amp;C&amp;A&amp;RPage &amp;P/&amp;N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23</vt:i4>
      </vt:variant>
    </vt:vector>
  </HeadingPairs>
  <TitlesOfParts>
    <vt:vector size="36" baseType="lpstr">
      <vt:lpstr>INTRODUCTION</vt:lpstr>
      <vt:lpstr>GUIDE D'UTILISATION</vt:lpstr>
      <vt:lpstr>Renseignements généraux</vt:lpstr>
      <vt:lpstr>1- Axe Stratégie et Gouvernance</vt:lpstr>
      <vt:lpstr>2 - Axe Formation</vt:lpstr>
      <vt:lpstr>3 - Axe Recherche</vt:lpstr>
      <vt:lpstr>4 -Axe Gestion Environnementale</vt:lpstr>
      <vt:lpstr>5 - Axe Pol soc. et Ancr terr.</vt:lpstr>
      <vt:lpstr>Synthèse établissement</vt:lpstr>
      <vt:lpstr>Infographie</vt:lpstr>
      <vt:lpstr>Bonnes pratiques</vt:lpstr>
      <vt:lpstr>Documents-indicateurs communs</vt:lpstr>
      <vt:lpstr>GLOSSAIRE</vt:lpstr>
      <vt:lpstr>__xlnm.Print_Area_1</vt:lpstr>
      <vt:lpstr>__xlnm.Print_Titles_1</vt:lpstr>
      <vt:lpstr>_1Axe_gestion_environnementale</vt:lpstr>
      <vt:lpstr>_1Axe_Pol_Soc._et_Eng_Soc.</vt:lpstr>
      <vt:lpstr>_FilterDatabase</vt:lpstr>
      <vt:lpstr>'GUIDE D''UTILISATION'!id.b3967d29a1e1</vt:lpstr>
      <vt:lpstr>'1- Axe Stratégie et Gouvernance'!Impression_des_titres</vt:lpstr>
      <vt:lpstr>'2 - Axe Formation'!Impression_des_titres</vt:lpstr>
      <vt:lpstr>'3 - Axe Recherche'!Impression_des_titres</vt:lpstr>
      <vt:lpstr>'4 -Axe Gestion Environnementale'!Impression_des_titres</vt:lpstr>
      <vt:lpstr>'5 - Axe Pol soc. et Ancr terr.'!Impression_des_titres</vt:lpstr>
      <vt:lpstr>GLOSSAIRE!Impression_des_titres</vt:lpstr>
      <vt:lpstr>'1- Axe Stratégie et Gouvernance'!Zone_d_impression</vt:lpstr>
      <vt:lpstr>'2 - Axe Formation'!Zone_d_impression</vt:lpstr>
      <vt:lpstr>'3 - Axe Recherche'!Zone_d_impression</vt:lpstr>
      <vt:lpstr>'4 -Axe Gestion Environnementale'!Zone_d_impression</vt:lpstr>
      <vt:lpstr>'5 - Axe Pol soc. et Ancr terr.'!Zone_d_impression</vt:lpstr>
      <vt:lpstr>'Bonnes pratiques'!Zone_d_impression</vt:lpstr>
      <vt:lpstr>GLOSSAIRE!Zone_d_impression</vt:lpstr>
      <vt:lpstr>'GUIDE D''UTILISATION'!Zone_d_impression</vt:lpstr>
      <vt:lpstr>INTRODUCTION!Zone_d_impression</vt:lpstr>
      <vt:lpstr>'Renseignements généraux'!Zone_d_impression</vt:lpstr>
      <vt:lpstr>'Synthèse établissement'!Zone_d_impression</vt:lpstr>
    </vt:vector>
  </TitlesOfParts>
  <Company>IRD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Donneaud</dc:creator>
  <cp:lastModifiedBy>echidiac</cp:lastModifiedBy>
  <cp:revision/>
  <dcterms:created xsi:type="dcterms:W3CDTF">2011-12-22T13:43:18Z</dcterms:created>
  <dcterms:modified xsi:type="dcterms:W3CDTF">2020-12-02T15:09:12Z</dcterms:modified>
</cp:coreProperties>
</file>